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C:\Users\G2echmks\Documents\Water Control Manuals\RATING_TABLE\Spillway\"/>
    </mc:Choice>
  </mc:AlternateContent>
  <xr:revisionPtr revIDLastSave="0" documentId="8_{4BE5FB6D-3A12-448F-8D70-D495E6A376F3}" xr6:coauthVersionLast="45" xr6:coauthVersionMax="45" xr10:uidLastSave="{00000000-0000-0000-0000-000000000000}"/>
  <bookViews>
    <workbookView xWindow="-120" yWindow="-120" windowWidth="29040" windowHeight="15840" tabRatio="835" xr2:uid="{00000000-000D-0000-FFFF-FFFF00000000}"/>
  </bookViews>
  <sheets>
    <sheet name="Big Cliff" sheetId="15" r:id="rId1"/>
    <sheet name="Big Cliff 042511" sheetId="4" state="hidden" r:id="rId2"/>
  </sheets>
  <definedNames>
    <definedName name="Cd" localSheetId="0">#REF!</definedName>
    <definedName name="Cd">#REF!</definedName>
    <definedName name="Crest_elevation" localSheetId="0">#REF!</definedName>
    <definedName name="Crest_elevation">#REF!</definedName>
    <definedName name="delta_angle" localSheetId="0">#REF!</definedName>
    <definedName name="delta_angle">#REF!</definedName>
    <definedName name="delta_degree" localSheetId="0">#REF!</definedName>
    <definedName name="delta_degree">#REF!</definedName>
    <definedName name="delta_minute" localSheetId="0">#REF!</definedName>
    <definedName name="delta_minute">#REF!</definedName>
    <definedName name="delta_radian" localSheetId="0">#REF!</definedName>
    <definedName name="delta_radian">#REF!</definedName>
    <definedName name="delta_second" localSheetId="0">#REF!</definedName>
    <definedName name="delta_second">#REF!</definedName>
    <definedName name="Gate_Seal_sx" localSheetId="0">#REF!</definedName>
    <definedName name="Gate_Seal_sx">#REF!</definedName>
    <definedName name="Gate_Seal_sy" localSheetId="0">#REF!</definedName>
    <definedName name="Gate_Seal_sy">#REF!</definedName>
    <definedName name="Ogee_Profile_A" localSheetId="0">#REF!</definedName>
    <definedName name="Ogee_Profile_A">#REF!</definedName>
    <definedName name="Ogee_Profile_B" localSheetId="0">#REF!</definedName>
    <definedName name="Ogee_Profile_B">#REF!</definedName>
    <definedName name="Ogee_Profile_C" localSheetId="0">#REF!</definedName>
    <definedName name="Ogee_Profile_C">#REF!</definedName>
    <definedName name="_xlnm.Print_Area" localSheetId="0">'Big Cliff'!$B$2:$AZ$29</definedName>
    <definedName name="_xlnm.Print_Area" localSheetId="1">'Big Cliff 042511'!$B$15:$BA$86</definedName>
    <definedName name="Radius" localSheetId="0">#REF!</definedName>
    <definedName name="Radius">#REF!</definedName>
    <definedName name="theta_1_angle" localSheetId="0">#REF!</definedName>
    <definedName name="theta_1_angle">#REF!</definedName>
    <definedName name="theta_1_degree" localSheetId="0">#REF!</definedName>
    <definedName name="theta_1_degree">#REF!</definedName>
    <definedName name="theta_1_minute" localSheetId="0">#REF!</definedName>
    <definedName name="theta_1_minute">#REF!</definedName>
    <definedName name="theta_1_radian" localSheetId="0">#REF!</definedName>
    <definedName name="theta_1_radian">#REF!</definedName>
    <definedName name="theta_1_second" localSheetId="0">#REF!</definedName>
    <definedName name="theta_1_second">#REF!</definedName>
    <definedName name="theta_2_angle" localSheetId="0">#REF!</definedName>
    <definedName name="theta_2_angle">#REF!</definedName>
    <definedName name="theta_2_degree" localSheetId="0">#REF!</definedName>
    <definedName name="theta_2_degree">#REF!</definedName>
    <definedName name="theta_2_minute" localSheetId="0">#REF!</definedName>
    <definedName name="theta_2_minute">#REF!</definedName>
    <definedName name="theta_2_radian" localSheetId="0">#REF!</definedName>
    <definedName name="theta_2_radian">#REF!</definedName>
    <definedName name="theta_2_second" localSheetId="0">#REF!</definedName>
    <definedName name="theta_2_second">#REF!</definedName>
    <definedName name="Trunion_tx" localSheetId="0">#REF!</definedName>
    <definedName name="Trunion_tx">#REF!</definedName>
    <definedName name="Trunion_ty" localSheetId="0">#REF!</definedName>
    <definedName name="Trunion_ty">#REF!</definedName>
    <definedName name="Width_Gate" localSheetId="0">#REF!</definedName>
    <definedName name="Width_G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27" i="4" l="1"/>
  <c r="BD28" i="4"/>
  <c r="BD29" i="4"/>
  <c r="BD30" i="4"/>
  <c r="BD31" i="4"/>
  <c r="BD33" i="4"/>
  <c r="BD35" i="4"/>
  <c r="BD37" i="4"/>
  <c r="BD39" i="4"/>
  <c r="BD41" i="4"/>
  <c r="BD43" i="4"/>
  <c r="BD45" i="4"/>
  <c r="BD47" i="4"/>
  <c r="BD49" i="4"/>
  <c r="BD51" i="4"/>
  <c r="BD53" i="4"/>
  <c r="BD56" i="4"/>
  <c r="BD58" i="4"/>
  <c r="BD60" i="4"/>
  <c r="BD62" i="4"/>
  <c r="BD64" i="4"/>
  <c r="BD66" i="4"/>
  <c r="BD68" i="4"/>
  <c r="BD71" i="4"/>
  <c r="BD73" i="4"/>
  <c r="BD26" i="4"/>
  <c r="BC20" i="4"/>
  <c r="BC24" i="4"/>
  <c r="BD24" i="4" s="1"/>
  <c r="BF17" i="4" l="1"/>
  <c r="BF24" i="4"/>
  <c r="BF23" i="4"/>
  <c r="BF21" i="4"/>
  <c r="BF20" i="4"/>
  <c r="BB72" i="4"/>
  <c r="BD72" i="4" s="1"/>
  <c r="BB70" i="4"/>
  <c r="BD70" i="4" s="1"/>
  <c r="BB67" i="4"/>
  <c r="BD67" i="4" s="1"/>
  <c r="BB65" i="4"/>
  <c r="BD65" i="4" s="1"/>
  <c r="BB63" i="4"/>
  <c r="BD63" i="4" s="1"/>
  <c r="BB61" i="4"/>
  <c r="BD61" i="4" s="1"/>
  <c r="BB59" i="4"/>
  <c r="BD59" i="4" s="1"/>
  <c r="BB57" i="4"/>
  <c r="BD57" i="4" s="1"/>
  <c r="BB54" i="4"/>
  <c r="BD54" i="4" s="1"/>
  <c r="BB52" i="4"/>
  <c r="BD52" i="4" s="1"/>
  <c r="BB50" i="4"/>
  <c r="BD50" i="4" s="1"/>
  <c r="BB48" i="4"/>
  <c r="BD48" i="4" s="1"/>
  <c r="BB46" i="4"/>
  <c r="BD46" i="4" s="1"/>
  <c r="BB44" i="4"/>
  <c r="BD44" i="4" s="1"/>
  <c r="BB42" i="4"/>
  <c r="BD42" i="4" s="1"/>
  <c r="BB40" i="4"/>
  <c r="BD40" i="4" s="1"/>
  <c r="BB38" i="4"/>
  <c r="BD38" i="4" s="1"/>
  <c r="BB36" i="4"/>
  <c r="BD36" i="4" s="1"/>
  <c r="BB34" i="4"/>
  <c r="BD34" i="4" s="1"/>
  <c r="BB32" i="4"/>
  <c r="BD32" i="4" s="1"/>
  <c r="L85" i="4"/>
  <c r="K84" i="4"/>
  <c r="K83" i="4"/>
  <c r="BA21" i="4"/>
  <c r="BA24"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C23" i="4"/>
  <c r="AZ24" i="4" l="1"/>
  <c r="H10" i="4" l="1"/>
  <c r="N10" i="4"/>
  <c r="T10" i="4"/>
  <c r="Z10" i="4"/>
  <c r="AF10" i="4"/>
  <c r="AL10" i="4"/>
  <c r="I10" i="4"/>
  <c r="O10" i="4"/>
  <c r="U10" i="4"/>
  <c r="AA10" i="4"/>
  <c r="AG10" i="4"/>
  <c r="AM10" i="4"/>
  <c r="J10" i="4"/>
  <c r="R10" i="4"/>
  <c r="AB10" i="4"/>
  <c r="AJ10" i="4"/>
  <c r="K10" i="4"/>
  <c r="S10" i="4"/>
  <c r="AC10" i="4"/>
  <c r="AK10" i="4"/>
  <c r="E10" i="4"/>
  <c r="M10" i="4"/>
  <c r="Y10" i="4"/>
  <c r="AO10" i="4"/>
  <c r="P10" i="4"/>
  <c r="AD10" i="4"/>
  <c r="AP10" i="4"/>
  <c r="F10" i="4"/>
  <c r="V10" i="4"/>
  <c r="AH10" i="4"/>
  <c r="W10" i="4"/>
  <c r="X10" i="4"/>
  <c r="C10" i="4"/>
  <c r="D10" i="4"/>
  <c r="AE10" i="4"/>
  <c r="G10" i="4"/>
  <c r="AI10" i="4"/>
  <c r="Q10" i="4"/>
  <c r="AQ10" i="4"/>
  <c r="L10" i="4"/>
  <c r="AN10" i="4"/>
  <c r="AY10" i="4" l="1"/>
  <c r="AR10" i="4"/>
  <c r="AV10" i="4"/>
  <c r="AX10" i="4"/>
  <c r="AU10" i="4"/>
  <c r="AS10" i="4"/>
  <c r="AT10" i="4"/>
  <c r="AW10" i="4"/>
  <c r="B25" i="4" l="1"/>
  <c r="B26" i="4" l="1"/>
  <c r="BC25" i="4"/>
  <c r="BD25" i="4" s="1"/>
  <c r="BA25" i="4"/>
  <c r="AZ26" i="4"/>
  <c r="B27" i="4"/>
  <c r="AZ25" i="4"/>
  <c r="BC27" i="4" l="1"/>
  <c r="BA27" i="4"/>
  <c r="BC26" i="4"/>
  <c r="BA26" i="4"/>
  <c r="AZ27" i="4"/>
  <c r="B28" i="4"/>
  <c r="BC28" i="4" l="1"/>
  <c r="BA28" i="4"/>
  <c r="AZ28" i="4"/>
  <c r="B29" i="4"/>
  <c r="BC29" i="4" l="1"/>
  <c r="BA29" i="4"/>
  <c r="AZ29" i="4"/>
  <c r="B30" i="4"/>
  <c r="BC30" i="4" l="1"/>
  <c r="BA30" i="4"/>
  <c r="AZ30" i="4"/>
  <c r="B31" i="4"/>
  <c r="BC31" i="4" l="1"/>
  <c r="BA31" i="4"/>
  <c r="AZ31" i="4"/>
  <c r="B32" i="4"/>
  <c r="BC32" i="4" l="1"/>
  <c r="BA32" i="4"/>
  <c r="AZ32" i="4"/>
  <c r="B33" i="4"/>
  <c r="BC33" i="4" l="1"/>
  <c r="BA33" i="4"/>
  <c r="AZ33" i="4"/>
  <c r="B34" i="4"/>
  <c r="BC34" i="4" l="1"/>
  <c r="BA34" i="4"/>
  <c r="AZ34" i="4"/>
  <c r="B35" i="4"/>
  <c r="BC35" i="4" l="1"/>
  <c r="BA35" i="4"/>
  <c r="AZ35" i="4"/>
  <c r="B36" i="4"/>
  <c r="BC36" i="4" l="1"/>
  <c r="BA36" i="4"/>
  <c r="AZ36" i="4"/>
  <c r="B37" i="4"/>
  <c r="BC37" i="4" l="1"/>
  <c r="BA37" i="4"/>
  <c r="AZ37" i="4"/>
  <c r="B38" i="4"/>
  <c r="BC38" i="4" l="1"/>
  <c r="BA38" i="4"/>
  <c r="AZ38" i="4"/>
  <c r="B39" i="4"/>
  <c r="BC39" i="4" l="1"/>
  <c r="BA39" i="4"/>
  <c r="AZ39" i="4"/>
  <c r="B40" i="4"/>
  <c r="BC40" i="4" l="1"/>
  <c r="BA40" i="4"/>
  <c r="AZ40" i="4"/>
  <c r="B41" i="4"/>
  <c r="BC41" i="4" l="1"/>
  <c r="BA41" i="4"/>
  <c r="AZ41" i="4"/>
  <c r="B42" i="4"/>
  <c r="BC42" i="4" l="1"/>
  <c r="BA42" i="4"/>
  <c r="AZ42" i="4"/>
  <c r="B43" i="4"/>
  <c r="BC43" i="4" l="1"/>
  <c r="BA43" i="4"/>
  <c r="AZ43" i="4"/>
  <c r="B44" i="4"/>
  <c r="BC44" i="4" l="1"/>
  <c r="BA44" i="4"/>
  <c r="AZ44" i="4"/>
  <c r="B45" i="4"/>
  <c r="BC45" i="4" l="1"/>
  <c r="BA45" i="4"/>
  <c r="AZ45" i="4"/>
  <c r="B46" i="4"/>
  <c r="BC46" i="4" l="1"/>
  <c r="BA46" i="4"/>
  <c r="AZ46" i="4"/>
  <c r="B47" i="4"/>
  <c r="BC47" i="4" l="1"/>
  <c r="BA47" i="4"/>
  <c r="AZ47" i="4"/>
  <c r="B48" i="4"/>
  <c r="BC48" i="4" l="1"/>
  <c r="BA48" i="4"/>
  <c r="AZ48" i="4"/>
  <c r="B49" i="4"/>
  <c r="BC49" i="4" l="1"/>
  <c r="BA49" i="4"/>
  <c r="AZ49" i="4"/>
  <c r="B50" i="4"/>
  <c r="BC50" i="4" l="1"/>
  <c r="BA50" i="4"/>
  <c r="AZ50" i="4"/>
  <c r="B51" i="4"/>
  <c r="BC51" i="4" l="1"/>
  <c r="BA51" i="4"/>
  <c r="AZ51" i="4"/>
  <c r="B52" i="4"/>
  <c r="BC52" i="4" l="1"/>
  <c r="BA52" i="4"/>
  <c r="AZ52" i="4"/>
  <c r="B53" i="4"/>
  <c r="BC53" i="4" l="1"/>
  <c r="BA53" i="4"/>
  <c r="AZ53" i="4"/>
  <c r="B54" i="4"/>
  <c r="BC54" i="4" l="1"/>
  <c r="BA54" i="4"/>
  <c r="AZ54" i="4"/>
  <c r="B56" i="4"/>
  <c r="BC56" i="4" l="1"/>
  <c r="BA56" i="4"/>
  <c r="AZ56" i="4"/>
  <c r="B57" i="4"/>
  <c r="BC57" i="4" l="1"/>
  <c r="BA57" i="4"/>
  <c r="AZ57" i="4"/>
  <c r="B58" i="4"/>
  <c r="BC58" i="4" l="1"/>
  <c r="BA58" i="4"/>
  <c r="AZ58" i="4"/>
  <c r="B59" i="4"/>
  <c r="BC59" i="4" l="1"/>
  <c r="BA59" i="4"/>
  <c r="AZ59" i="4"/>
  <c r="B60" i="4"/>
  <c r="BC60" i="4" l="1"/>
  <c r="BA60" i="4"/>
  <c r="AZ60" i="4"/>
  <c r="B61" i="4"/>
  <c r="BC61" i="4" l="1"/>
  <c r="BA61" i="4"/>
  <c r="AZ61" i="4"/>
  <c r="B62" i="4"/>
  <c r="BC62" i="4" l="1"/>
  <c r="BA62" i="4"/>
  <c r="AZ62" i="4"/>
  <c r="B63" i="4"/>
  <c r="BC63" i="4" l="1"/>
  <c r="BA63" i="4"/>
  <c r="AZ63" i="4"/>
  <c r="B64" i="4"/>
  <c r="BC64" i="4" l="1"/>
  <c r="BA64" i="4"/>
  <c r="AZ64" i="4"/>
  <c r="B65" i="4"/>
  <c r="BC65" i="4" l="1"/>
  <c r="BA65" i="4"/>
  <c r="AZ65" i="4"/>
  <c r="B66" i="4"/>
  <c r="BC66" i="4" l="1"/>
  <c r="BA66" i="4"/>
  <c r="AZ66" i="4"/>
  <c r="B67" i="4"/>
  <c r="BC67" i="4" l="1"/>
  <c r="BA67" i="4"/>
  <c r="AZ67" i="4"/>
  <c r="B68" i="4"/>
  <c r="BC68" i="4" l="1"/>
  <c r="BA68" i="4"/>
  <c r="AZ68" i="4"/>
  <c r="B70" i="4"/>
  <c r="BC70" i="4" l="1"/>
  <c r="BA70" i="4"/>
  <c r="G70" i="4"/>
  <c r="E70" i="4"/>
  <c r="C70" i="4"/>
  <c r="D70" i="4"/>
  <c r="F70" i="4"/>
  <c r="AZ70" i="4"/>
  <c r="B71" i="4"/>
  <c r="BC71" i="4" l="1"/>
  <c r="BA71" i="4"/>
  <c r="D71" i="4"/>
  <c r="F71" i="4"/>
  <c r="E71" i="4"/>
  <c r="I71" i="4"/>
  <c r="G71" i="4"/>
  <c r="J71" i="4"/>
  <c r="L71" i="4"/>
  <c r="H71" i="4"/>
  <c r="C71" i="4"/>
  <c r="K71" i="4"/>
  <c r="AZ71" i="4"/>
  <c r="B72" i="4"/>
  <c r="BC72" i="4" l="1"/>
  <c r="BA72" i="4"/>
  <c r="H72" i="4"/>
  <c r="C72" i="4"/>
  <c r="F72" i="4"/>
  <c r="L72" i="4"/>
  <c r="D72" i="4"/>
  <c r="K72" i="4"/>
  <c r="I72" i="4"/>
  <c r="G72" i="4"/>
  <c r="J72" i="4"/>
  <c r="E72" i="4"/>
  <c r="R72" i="4"/>
  <c r="M72" i="4"/>
  <c r="O72" i="4"/>
  <c r="N72" i="4"/>
  <c r="P72" i="4"/>
  <c r="Q72" i="4"/>
  <c r="AZ72" i="4"/>
  <c r="B73" i="4"/>
  <c r="BC73" i="4" l="1"/>
  <c r="BA73" i="4"/>
  <c r="J73" i="4"/>
  <c r="Q73" i="4"/>
  <c r="E73" i="4"/>
  <c r="H73" i="4"/>
  <c r="O73" i="4"/>
  <c r="C73" i="4"/>
  <c r="N73" i="4"/>
  <c r="R73" i="4"/>
  <c r="F73" i="4"/>
  <c r="M73" i="4"/>
  <c r="P73" i="4"/>
  <c r="D73" i="4"/>
  <c r="K73" i="4"/>
  <c r="L73" i="4"/>
  <c r="G73" i="4"/>
  <c r="I73" i="4"/>
  <c r="V73" i="4"/>
  <c r="S73" i="4"/>
  <c r="T73" i="4"/>
  <c r="U73" i="4"/>
  <c r="AZ73" i="4"/>
  <c r="AR6" i="4" l="1"/>
  <c r="AR8" i="4"/>
  <c r="AC8" i="4"/>
  <c r="AC6" i="4"/>
  <c r="AE6" i="4"/>
  <c r="AE8" i="4"/>
  <c r="AA8" i="4"/>
  <c r="AA6" i="4"/>
  <c r="AU6" i="4"/>
  <c r="AU8" i="4"/>
  <c r="AO6" i="4"/>
  <c r="AO8" i="4"/>
  <c r="AM6" i="4"/>
  <c r="AM8" i="4"/>
  <c r="AX8" i="4"/>
  <c r="AX6" i="4"/>
  <c r="AY8" i="4"/>
  <c r="AY6" i="4"/>
  <c r="AW8" i="4"/>
  <c r="AW6" i="4"/>
  <c r="J8" i="4"/>
  <c r="J70" i="4" s="1"/>
  <c r="J6" i="4"/>
  <c r="H6" i="4"/>
  <c r="H24" i="4" s="1"/>
  <c r="H8" i="4"/>
  <c r="AQ6" i="4"/>
  <c r="AQ8" i="4"/>
  <c r="S8" i="4"/>
  <c r="S6" i="4"/>
  <c r="Z8" i="4"/>
  <c r="Z6" i="4"/>
  <c r="AI6" i="4"/>
  <c r="AI8" i="4"/>
  <c r="G8" i="4"/>
  <c r="G6" i="4"/>
  <c r="AS6" i="4"/>
  <c r="AS8" i="4"/>
  <c r="AL8" i="4"/>
  <c r="AL6" i="4"/>
  <c r="O8" i="4"/>
  <c r="O6" i="4"/>
  <c r="E8" i="4"/>
  <c r="E6" i="4"/>
  <c r="AV8" i="4"/>
  <c r="AV6" i="4"/>
  <c r="W8" i="4"/>
  <c r="W6" i="4"/>
  <c r="F8" i="4"/>
  <c r="F6" i="4"/>
  <c r="Q8" i="4"/>
  <c r="Q6" i="4"/>
  <c r="AN8" i="4"/>
  <c r="AN6" i="4"/>
  <c r="AG6" i="4"/>
  <c r="AG8" i="4"/>
  <c r="N8" i="4"/>
  <c r="N6" i="4"/>
  <c r="I8" i="4"/>
  <c r="I6" i="4"/>
  <c r="I24" i="4" s="1"/>
  <c r="R6" i="4"/>
  <c r="R8" i="4"/>
  <c r="AT6" i="4"/>
  <c r="AT8" i="4"/>
  <c r="D8" i="4"/>
  <c r="D6" i="4"/>
  <c r="L8" i="4"/>
  <c r="L6" i="4"/>
  <c r="Y6" i="4"/>
  <c r="Y8" i="4"/>
  <c r="AJ8" i="4"/>
  <c r="AJ6" i="4"/>
  <c r="AD8" i="4"/>
  <c r="AD6" i="4"/>
  <c r="X6" i="4"/>
  <c r="X8" i="4"/>
  <c r="U8" i="4"/>
  <c r="U6" i="4"/>
  <c r="AK8" i="4"/>
  <c r="AK6" i="4"/>
  <c r="V6" i="4"/>
  <c r="V8" i="4"/>
  <c r="AF6" i="4"/>
  <c r="AF8" i="4"/>
  <c r="K8" i="4"/>
  <c r="K6" i="4"/>
  <c r="AB8" i="4"/>
  <c r="AB6" i="4"/>
  <c r="T6" i="4"/>
  <c r="T8" i="4"/>
  <c r="C8" i="4"/>
  <c r="C6" i="4"/>
  <c r="P6" i="4"/>
  <c r="P8" i="4"/>
  <c r="AH6" i="4"/>
  <c r="AH8" i="4"/>
  <c r="AP8" i="4"/>
  <c r="AP6" i="4"/>
  <c r="M6" i="4"/>
  <c r="M8" i="4"/>
  <c r="I70" i="4" l="1"/>
  <c r="L70" i="4"/>
  <c r="K70" i="4"/>
  <c r="AY73" i="4"/>
  <c r="M25" i="4"/>
  <c r="M26" i="4"/>
  <c r="M24" i="4"/>
  <c r="AH32" i="4"/>
  <c r="AH33" i="4"/>
  <c r="AH36" i="4"/>
  <c r="AH37" i="4"/>
  <c r="AH40" i="4"/>
  <c r="AH25" i="4"/>
  <c r="AH26" i="4"/>
  <c r="AH27" i="4"/>
  <c r="AH28" i="4"/>
  <c r="AH29" i="4"/>
  <c r="AH30" i="4"/>
  <c r="AH31" i="4"/>
  <c r="AH34" i="4"/>
  <c r="AH35" i="4"/>
  <c r="AH38" i="4"/>
  <c r="AH39" i="4"/>
  <c r="AH41" i="4"/>
  <c r="AH24" i="4"/>
  <c r="AH42" i="4"/>
  <c r="AH43" i="4"/>
  <c r="P25" i="4"/>
  <c r="P26" i="4"/>
  <c r="P27" i="4"/>
  <c r="P28" i="4"/>
  <c r="P24" i="4"/>
  <c r="T25" i="4"/>
  <c r="T26" i="4"/>
  <c r="T27" i="4"/>
  <c r="T28" i="4"/>
  <c r="T29" i="4"/>
  <c r="T30" i="4"/>
  <c r="T24" i="4"/>
  <c r="AF32" i="4"/>
  <c r="AF33" i="4"/>
  <c r="AF36" i="4"/>
  <c r="AF37" i="4"/>
  <c r="AF40" i="4"/>
  <c r="AF25" i="4"/>
  <c r="AF26" i="4"/>
  <c r="AF27" i="4"/>
  <c r="AF28" i="4"/>
  <c r="AF29" i="4"/>
  <c r="AF30" i="4"/>
  <c r="AF31" i="4"/>
  <c r="AF34" i="4"/>
  <c r="AF35" i="4"/>
  <c r="AF38" i="4"/>
  <c r="AF39" i="4"/>
  <c r="AF41" i="4"/>
  <c r="AF24" i="4"/>
  <c r="V25" i="4"/>
  <c r="V26" i="4"/>
  <c r="V27" i="4"/>
  <c r="V28" i="4"/>
  <c r="V29" i="4"/>
  <c r="V30" i="4"/>
  <c r="V31" i="4"/>
  <c r="V24" i="4"/>
  <c r="X32" i="4"/>
  <c r="X33" i="4"/>
  <c r="X25" i="4"/>
  <c r="X26" i="4"/>
  <c r="X27" i="4"/>
  <c r="X28" i="4"/>
  <c r="X29" i="4"/>
  <c r="X30" i="4"/>
  <c r="X31" i="4"/>
  <c r="X24" i="4"/>
  <c r="Y25" i="4"/>
  <c r="Y26" i="4"/>
  <c r="Y27" i="4"/>
  <c r="Y28" i="4"/>
  <c r="Y29" i="4"/>
  <c r="Y30" i="4"/>
  <c r="Y31" i="4"/>
  <c r="Y34" i="4"/>
  <c r="Y32" i="4"/>
  <c r="Y33" i="4"/>
  <c r="Y24" i="4"/>
  <c r="AT32" i="4"/>
  <c r="AT33" i="4"/>
  <c r="AT36" i="4"/>
  <c r="AT37" i="4"/>
  <c r="AT25" i="4"/>
  <c r="AT26" i="4"/>
  <c r="AT27" i="4"/>
  <c r="AT28" i="4"/>
  <c r="AT29" i="4"/>
  <c r="AT30" i="4"/>
  <c r="AT31" i="4"/>
  <c r="AT34" i="4"/>
  <c r="AT35" i="4"/>
  <c r="AT38" i="4"/>
  <c r="AT39" i="4"/>
  <c r="AT40" i="4"/>
  <c r="AT41" i="4"/>
  <c r="AT44" i="4"/>
  <c r="AT45" i="4"/>
  <c r="AT48" i="4"/>
  <c r="AT49" i="4"/>
  <c r="AT52" i="4"/>
  <c r="AT54" i="4"/>
  <c r="AT56" i="4"/>
  <c r="AT57" i="4"/>
  <c r="AT59" i="4"/>
  <c r="AT60" i="4"/>
  <c r="AT61" i="4"/>
  <c r="AT24" i="4"/>
  <c r="AT42" i="4"/>
  <c r="AT43" i="4"/>
  <c r="AT46" i="4"/>
  <c r="AT47" i="4"/>
  <c r="AT50" i="4"/>
  <c r="AT51" i="4"/>
  <c r="AT53" i="4"/>
  <c r="AT58" i="4"/>
  <c r="R25" i="4"/>
  <c r="R26" i="4"/>
  <c r="R27" i="4"/>
  <c r="R28" i="4"/>
  <c r="R29" i="4"/>
  <c r="R24" i="4"/>
  <c r="AG25" i="4"/>
  <c r="AG26" i="4"/>
  <c r="AG27" i="4"/>
  <c r="AG28" i="4"/>
  <c r="AG29" i="4"/>
  <c r="AG30" i="4"/>
  <c r="AG31" i="4"/>
  <c r="AG34" i="4"/>
  <c r="AG35" i="4"/>
  <c r="AG38" i="4"/>
  <c r="AG39" i="4"/>
  <c r="AG32" i="4"/>
  <c r="AG33" i="4"/>
  <c r="AG36" i="4"/>
  <c r="AG37" i="4"/>
  <c r="AG40" i="4"/>
  <c r="AG42" i="4"/>
  <c r="AG41" i="4"/>
  <c r="AG24" i="4"/>
  <c r="AS25" i="4"/>
  <c r="AS26" i="4"/>
  <c r="AS27" i="4"/>
  <c r="AS28" i="4"/>
  <c r="AS29" i="4"/>
  <c r="AS30" i="4"/>
  <c r="AS31" i="4"/>
  <c r="AS34" i="4"/>
  <c r="AS35" i="4"/>
  <c r="AS38" i="4"/>
  <c r="AS39" i="4"/>
  <c r="AS32" i="4"/>
  <c r="AS33" i="4"/>
  <c r="AS36" i="4"/>
  <c r="AS37" i="4"/>
  <c r="AS42" i="4"/>
  <c r="AS43" i="4"/>
  <c r="AS46" i="4"/>
  <c r="AS47" i="4"/>
  <c r="AS50" i="4"/>
  <c r="AS51" i="4"/>
  <c r="AS53" i="4"/>
  <c r="AS58" i="4"/>
  <c r="AS40" i="4"/>
  <c r="AS41" i="4"/>
  <c r="AS44" i="4"/>
  <c r="AS45" i="4"/>
  <c r="AS48" i="4"/>
  <c r="AS49" i="4"/>
  <c r="AS52" i="4"/>
  <c r="AS54" i="4"/>
  <c r="AS56" i="4"/>
  <c r="AS57" i="4"/>
  <c r="AS59" i="4"/>
  <c r="AS24" i="4"/>
  <c r="AI25" i="4"/>
  <c r="AI26" i="4"/>
  <c r="AI27" i="4"/>
  <c r="AI28" i="4"/>
  <c r="AI29" i="4"/>
  <c r="AI30" i="4"/>
  <c r="AI31" i="4"/>
  <c r="AI34" i="4"/>
  <c r="AI35" i="4"/>
  <c r="AI38" i="4"/>
  <c r="AI39" i="4"/>
  <c r="AI32" i="4"/>
  <c r="AI33" i="4"/>
  <c r="AI36" i="4"/>
  <c r="AI37" i="4"/>
  <c r="AI40" i="4"/>
  <c r="AI42" i="4"/>
  <c r="AI43" i="4"/>
  <c r="AI41" i="4"/>
  <c r="AI44" i="4"/>
  <c r="AI24" i="4"/>
  <c r="AQ25" i="4"/>
  <c r="AQ26" i="4"/>
  <c r="AQ27" i="4"/>
  <c r="AQ28" i="4"/>
  <c r="AQ29" i="4"/>
  <c r="AQ30" i="4"/>
  <c r="AQ31" i="4"/>
  <c r="AQ34" i="4"/>
  <c r="AQ35" i="4"/>
  <c r="AQ38" i="4"/>
  <c r="AQ39" i="4"/>
  <c r="AQ32" i="4"/>
  <c r="AQ33" i="4"/>
  <c r="AQ36" i="4"/>
  <c r="AQ37" i="4"/>
  <c r="AQ42" i="4"/>
  <c r="AQ43" i="4"/>
  <c r="AQ46" i="4"/>
  <c r="AQ47" i="4"/>
  <c r="AQ50" i="4"/>
  <c r="AQ51" i="4"/>
  <c r="AQ53" i="4"/>
  <c r="AQ40" i="4"/>
  <c r="AQ41" i="4"/>
  <c r="AQ44" i="4"/>
  <c r="AQ45" i="4"/>
  <c r="AQ48" i="4"/>
  <c r="AQ49" i="4"/>
  <c r="AQ52" i="4"/>
  <c r="AQ54" i="4"/>
  <c r="AQ24" i="4"/>
  <c r="AM25" i="4"/>
  <c r="AM26" i="4"/>
  <c r="AM27" i="4"/>
  <c r="AM28" i="4"/>
  <c r="AM29" i="4"/>
  <c r="AM30" i="4"/>
  <c r="AM31" i="4"/>
  <c r="AM34" i="4"/>
  <c r="AM35" i="4"/>
  <c r="AM38" i="4"/>
  <c r="AM39" i="4"/>
  <c r="AM32" i="4"/>
  <c r="AM33" i="4"/>
  <c r="AM36" i="4"/>
  <c r="AM37" i="4"/>
  <c r="AM42" i="4"/>
  <c r="AM43" i="4"/>
  <c r="AM46" i="4"/>
  <c r="AM47" i="4"/>
  <c r="AM40" i="4"/>
  <c r="AM41" i="4"/>
  <c r="AM44" i="4"/>
  <c r="AM45" i="4"/>
  <c r="AM48" i="4"/>
  <c r="AM24" i="4"/>
  <c r="AO25" i="4"/>
  <c r="AO26" i="4"/>
  <c r="AO27" i="4"/>
  <c r="AO28" i="4"/>
  <c r="AO29" i="4"/>
  <c r="AO30" i="4"/>
  <c r="AO31" i="4"/>
  <c r="AO34" i="4"/>
  <c r="AO35" i="4"/>
  <c r="AO38" i="4"/>
  <c r="AO39" i="4"/>
  <c r="AO32" i="4"/>
  <c r="AO33" i="4"/>
  <c r="AO36" i="4"/>
  <c r="AO37" i="4"/>
  <c r="AO42" i="4"/>
  <c r="AO43" i="4"/>
  <c r="AO46" i="4"/>
  <c r="AO47" i="4"/>
  <c r="AO50" i="4"/>
  <c r="AO40" i="4"/>
  <c r="AO41" i="4"/>
  <c r="AO44" i="4"/>
  <c r="AO45" i="4"/>
  <c r="AO48" i="4"/>
  <c r="AO49" i="4"/>
  <c r="AO24" i="4"/>
  <c r="AU25" i="4"/>
  <c r="AU26" i="4"/>
  <c r="AU27" i="4"/>
  <c r="AU28" i="4"/>
  <c r="AU29" i="4"/>
  <c r="AU30" i="4"/>
  <c r="AU31" i="4"/>
  <c r="AU34" i="4"/>
  <c r="AU35" i="4"/>
  <c r="AU38" i="4"/>
  <c r="AU39" i="4"/>
  <c r="AU32" i="4"/>
  <c r="AU33" i="4"/>
  <c r="AU36" i="4"/>
  <c r="AU37" i="4"/>
  <c r="AU42" i="4"/>
  <c r="AU43" i="4"/>
  <c r="AU46" i="4"/>
  <c r="AU47" i="4"/>
  <c r="AU50" i="4"/>
  <c r="AU51" i="4"/>
  <c r="AU53" i="4"/>
  <c r="AU58" i="4"/>
  <c r="AU62" i="4"/>
  <c r="AU40" i="4"/>
  <c r="AU41" i="4"/>
  <c r="AU44" i="4"/>
  <c r="AU45" i="4"/>
  <c r="AU48" i="4"/>
  <c r="AU49" i="4"/>
  <c r="AU52" i="4"/>
  <c r="AU54" i="4"/>
  <c r="AU56" i="4"/>
  <c r="AU57" i="4"/>
  <c r="AU59" i="4"/>
  <c r="AU60" i="4"/>
  <c r="AU61" i="4"/>
  <c r="AU63" i="4"/>
  <c r="AU24" i="4"/>
  <c r="AE25" i="4"/>
  <c r="AE26" i="4"/>
  <c r="AE27" i="4"/>
  <c r="AE28" i="4"/>
  <c r="AE29" i="4"/>
  <c r="AE30" i="4"/>
  <c r="AE31" i="4"/>
  <c r="AE34" i="4"/>
  <c r="AE35" i="4"/>
  <c r="AE38" i="4"/>
  <c r="AE39" i="4"/>
  <c r="AE32" i="4"/>
  <c r="AE33" i="4"/>
  <c r="AE36" i="4"/>
  <c r="AE37" i="4"/>
  <c r="AE40" i="4"/>
  <c r="AE24" i="4"/>
  <c r="AR32" i="4"/>
  <c r="AR33" i="4"/>
  <c r="AR36" i="4"/>
  <c r="AR37" i="4"/>
  <c r="AR25" i="4"/>
  <c r="AR26" i="4"/>
  <c r="AR27" i="4"/>
  <c r="AR28" i="4"/>
  <c r="AR29" i="4"/>
  <c r="AR30" i="4"/>
  <c r="AR31" i="4"/>
  <c r="AR34" i="4"/>
  <c r="AR35" i="4"/>
  <c r="AR38" i="4"/>
  <c r="AR39" i="4"/>
  <c r="AR40" i="4"/>
  <c r="AR41" i="4"/>
  <c r="AR44" i="4"/>
  <c r="AR45" i="4"/>
  <c r="AR48" i="4"/>
  <c r="AR49" i="4"/>
  <c r="AR52" i="4"/>
  <c r="AR54" i="4"/>
  <c r="AR56" i="4"/>
  <c r="AR57" i="4"/>
  <c r="AR24" i="4"/>
  <c r="AR42" i="4"/>
  <c r="AR43" i="4"/>
  <c r="AR46" i="4"/>
  <c r="AR47" i="4"/>
  <c r="AR50" i="4"/>
  <c r="AR51" i="4"/>
  <c r="AR53" i="4"/>
  <c r="AP32" i="4"/>
  <c r="AP33" i="4"/>
  <c r="AP36" i="4"/>
  <c r="AP37" i="4"/>
  <c r="AP25" i="4"/>
  <c r="AP26" i="4"/>
  <c r="AP27" i="4"/>
  <c r="AP28" i="4"/>
  <c r="AP29" i="4"/>
  <c r="AP30" i="4"/>
  <c r="AP31" i="4"/>
  <c r="AP34" i="4"/>
  <c r="AP35" i="4"/>
  <c r="AP38" i="4"/>
  <c r="AP39" i="4"/>
  <c r="AP40" i="4"/>
  <c r="AP41" i="4"/>
  <c r="AP44" i="4"/>
  <c r="AP45" i="4"/>
  <c r="AP48" i="4"/>
  <c r="AP49" i="4"/>
  <c r="AP24" i="4"/>
  <c r="AP42" i="4"/>
  <c r="AP43" i="4"/>
  <c r="AP46" i="4"/>
  <c r="AP47" i="4"/>
  <c r="AP50" i="4"/>
  <c r="AP51" i="4"/>
  <c r="AB32" i="4"/>
  <c r="AB33" i="4"/>
  <c r="AB36" i="4"/>
  <c r="AB37" i="4"/>
  <c r="AB25" i="4"/>
  <c r="AB26" i="4"/>
  <c r="AB27" i="4"/>
  <c r="AB28" i="4"/>
  <c r="AB29" i="4"/>
  <c r="AB30" i="4"/>
  <c r="AB31" i="4"/>
  <c r="AB34" i="4"/>
  <c r="AB35" i="4"/>
  <c r="AB24" i="4"/>
  <c r="K25" i="4"/>
  <c r="K24" i="4"/>
  <c r="AK25" i="4"/>
  <c r="AK26" i="4"/>
  <c r="AK27" i="4"/>
  <c r="AK28" i="4"/>
  <c r="AK29" i="4"/>
  <c r="AK30" i="4"/>
  <c r="AK31" i="4"/>
  <c r="AK34" i="4"/>
  <c r="AK35" i="4"/>
  <c r="AK38" i="4"/>
  <c r="AK39" i="4"/>
  <c r="AK32" i="4"/>
  <c r="AK33" i="4"/>
  <c r="AK36" i="4"/>
  <c r="AK37" i="4"/>
  <c r="AK42" i="4"/>
  <c r="AK43" i="4"/>
  <c r="AK46" i="4"/>
  <c r="AK40" i="4"/>
  <c r="AK41" i="4"/>
  <c r="AK44" i="4"/>
  <c r="AK45" i="4"/>
  <c r="AK24" i="4"/>
  <c r="U25" i="4"/>
  <c r="U26" i="4"/>
  <c r="U27" i="4"/>
  <c r="U28" i="4"/>
  <c r="U29" i="4"/>
  <c r="U30" i="4"/>
  <c r="U24" i="4"/>
  <c r="AD32" i="4"/>
  <c r="AD33" i="4"/>
  <c r="AD36" i="4"/>
  <c r="AD37" i="4"/>
  <c r="AD25" i="4"/>
  <c r="AD26" i="4"/>
  <c r="AD27" i="4"/>
  <c r="AD28" i="4"/>
  <c r="AD29" i="4"/>
  <c r="AD30" i="4"/>
  <c r="AD31" i="4"/>
  <c r="AD34" i="4"/>
  <c r="AD35" i="4"/>
  <c r="AD38" i="4"/>
  <c r="AD39" i="4"/>
  <c r="AD24" i="4"/>
  <c r="AJ32" i="4"/>
  <c r="AJ33" i="4"/>
  <c r="AJ36" i="4"/>
  <c r="AJ37" i="4"/>
  <c r="AJ25" i="4"/>
  <c r="AJ26" i="4"/>
  <c r="AJ27" i="4"/>
  <c r="AJ28" i="4"/>
  <c r="AJ29" i="4"/>
  <c r="AJ30" i="4"/>
  <c r="AJ31" i="4"/>
  <c r="AJ34" i="4"/>
  <c r="AJ35" i="4"/>
  <c r="AJ38" i="4"/>
  <c r="AJ39" i="4"/>
  <c r="AJ40" i="4"/>
  <c r="AJ41" i="4"/>
  <c r="AJ44" i="4"/>
  <c r="AJ45" i="4"/>
  <c r="AJ24" i="4"/>
  <c r="AJ42" i="4"/>
  <c r="AJ43" i="4"/>
  <c r="L25" i="4"/>
  <c r="L26" i="4"/>
  <c r="L24" i="4"/>
  <c r="N25" i="4"/>
  <c r="N26" i="4"/>
  <c r="N27" i="4"/>
  <c r="N24" i="4"/>
  <c r="AN32" i="4"/>
  <c r="AN33" i="4"/>
  <c r="AN36" i="4"/>
  <c r="AN37" i="4"/>
  <c r="AN25" i="4"/>
  <c r="AN26" i="4"/>
  <c r="AN27" i="4"/>
  <c r="AN28" i="4"/>
  <c r="AN29" i="4"/>
  <c r="AN30" i="4"/>
  <c r="AN31" i="4"/>
  <c r="AN34" i="4"/>
  <c r="AN35" i="4"/>
  <c r="AN38" i="4"/>
  <c r="AN39" i="4"/>
  <c r="AN40" i="4"/>
  <c r="AN41" i="4"/>
  <c r="AN44" i="4"/>
  <c r="AN45" i="4"/>
  <c r="AN48" i="4"/>
  <c r="AN49" i="4"/>
  <c r="AN24" i="4"/>
  <c r="AN42" i="4"/>
  <c r="AN43" i="4"/>
  <c r="AN46" i="4"/>
  <c r="AN47" i="4"/>
  <c r="Q25" i="4"/>
  <c r="Q26" i="4"/>
  <c r="Q27" i="4"/>
  <c r="Q28" i="4"/>
  <c r="Q24" i="4"/>
  <c r="W25" i="4"/>
  <c r="W26" i="4"/>
  <c r="W27" i="4"/>
  <c r="W28" i="4"/>
  <c r="W29" i="4"/>
  <c r="W30" i="4"/>
  <c r="W31" i="4"/>
  <c r="W32" i="4"/>
  <c r="W24" i="4"/>
  <c r="AV32" i="4"/>
  <c r="AV33" i="4"/>
  <c r="AV36" i="4"/>
  <c r="AV37" i="4"/>
  <c r="AV25" i="4"/>
  <c r="AV26" i="4"/>
  <c r="AV27" i="4"/>
  <c r="AV28" i="4"/>
  <c r="AV29" i="4"/>
  <c r="AV30" i="4"/>
  <c r="AV31" i="4"/>
  <c r="AV34" i="4"/>
  <c r="AV35" i="4"/>
  <c r="AV38" i="4"/>
  <c r="AV39" i="4"/>
  <c r="AV40" i="4"/>
  <c r="AV41" i="4"/>
  <c r="AV44" i="4"/>
  <c r="AV45" i="4"/>
  <c r="AV48" i="4"/>
  <c r="AV49" i="4"/>
  <c r="AV52" i="4"/>
  <c r="AV54" i="4"/>
  <c r="AV56" i="4"/>
  <c r="AV57" i="4"/>
  <c r="AV59" i="4"/>
  <c r="AV60" i="4"/>
  <c r="AV61" i="4"/>
  <c r="AV63" i="4"/>
  <c r="AV64" i="4"/>
  <c r="AV65" i="4"/>
  <c r="AV24" i="4"/>
  <c r="AV42" i="4"/>
  <c r="AV43" i="4"/>
  <c r="AV46" i="4"/>
  <c r="AV47" i="4"/>
  <c r="AV50" i="4"/>
  <c r="AV51" i="4"/>
  <c r="AV53" i="4"/>
  <c r="AV58" i="4"/>
  <c r="AV62" i="4"/>
  <c r="O25" i="4"/>
  <c r="O26" i="4"/>
  <c r="O27" i="4"/>
  <c r="O24" i="4"/>
  <c r="AL32" i="4"/>
  <c r="AL33" i="4"/>
  <c r="AL36" i="4"/>
  <c r="AL37" i="4"/>
  <c r="AL25" i="4"/>
  <c r="AL26" i="4"/>
  <c r="AL27" i="4"/>
  <c r="AL28" i="4"/>
  <c r="AL29" i="4"/>
  <c r="AL30" i="4"/>
  <c r="AL31" i="4"/>
  <c r="AL34" i="4"/>
  <c r="AL35" i="4"/>
  <c r="AL38" i="4"/>
  <c r="AL39" i="4"/>
  <c r="AL40" i="4"/>
  <c r="AL41" i="4"/>
  <c r="AL44" i="4"/>
  <c r="AL45" i="4"/>
  <c r="AL24" i="4"/>
  <c r="AL42" i="4"/>
  <c r="AL43" i="4"/>
  <c r="AL46" i="4"/>
  <c r="AL47" i="4"/>
  <c r="Z32" i="4"/>
  <c r="Z33" i="4"/>
  <c r="Z25" i="4"/>
  <c r="Z26" i="4"/>
  <c r="Z27" i="4"/>
  <c r="Z28" i="4"/>
  <c r="Z29" i="4"/>
  <c r="Z30" i="4"/>
  <c r="Z31" i="4"/>
  <c r="Z34" i="4"/>
  <c r="Z35" i="4"/>
  <c r="Z24" i="4"/>
  <c r="S25" i="4"/>
  <c r="S26" i="4"/>
  <c r="S27" i="4"/>
  <c r="S28" i="4"/>
  <c r="S29" i="4"/>
  <c r="S24" i="4"/>
  <c r="J25" i="4"/>
  <c r="J24" i="4"/>
  <c r="AW25" i="4"/>
  <c r="AW26" i="4"/>
  <c r="AW27" i="4"/>
  <c r="AW28" i="4"/>
  <c r="AW29" i="4"/>
  <c r="AW30" i="4"/>
  <c r="AW31" i="4"/>
  <c r="AW34" i="4"/>
  <c r="AW35" i="4"/>
  <c r="AW38" i="4"/>
  <c r="AW39" i="4"/>
  <c r="AW32" i="4"/>
  <c r="AW33" i="4"/>
  <c r="AW36" i="4"/>
  <c r="AW37" i="4"/>
  <c r="AW42" i="4"/>
  <c r="AW43" i="4"/>
  <c r="AW46" i="4"/>
  <c r="AW47" i="4"/>
  <c r="AW50" i="4"/>
  <c r="AW51" i="4"/>
  <c r="AW53" i="4"/>
  <c r="AW58" i="4"/>
  <c r="AW62" i="4"/>
  <c r="AW66" i="4"/>
  <c r="AW40" i="4"/>
  <c r="AW41" i="4"/>
  <c r="AW44" i="4"/>
  <c r="AW45" i="4"/>
  <c r="AW48" i="4"/>
  <c r="AW49" i="4"/>
  <c r="AW52" i="4"/>
  <c r="AW54" i="4"/>
  <c r="AW56" i="4"/>
  <c r="AW57" i="4"/>
  <c r="AW59" i="4"/>
  <c r="AW60" i="4"/>
  <c r="AW61" i="4"/>
  <c r="AW63" i="4"/>
  <c r="AW64" i="4"/>
  <c r="AW65" i="4"/>
  <c r="AW67" i="4"/>
  <c r="AW24" i="4"/>
  <c r="AY25" i="4"/>
  <c r="AY26" i="4"/>
  <c r="AY27" i="4"/>
  <c r="AY28" i="4"/>
  <c r="AY29" i="4"/>
  <c r="AY30" i="4"/>
  <c r="AY31" i="4"/>
  <c r="AY34" i="4"/>
  <c r="AY35" i="4"/>
  <c r="AY38" i="4"/>
  <c r="AY39" i="4"/>
  <c r="AY32" i="4"/>
  <c r="AY33" i="4"/>
  <c r="AY36" i="4"/>
  <c r="AY37" i="4"/>
  <c r="AY42" i="4"/>
  <c r="AY43" i="4"/>
  <c r="AY46" i="4"/>
  <c r="AY47" i="4"/>
  <c r="AY50" i="4"/>
  <c r="AY51" i="4"/>
  <c r="AY53" i="4"/>
  <c r="AY58" i="4"/>
  <c r="AY62" i="4"/>
  <c r="AY66" i="4"/>
  <c r="AY71" i="4"/>
  <c r="AY40" i="4"/>
  <c r="AY41" i="4"/>
  <c r="AY44" i="4"/>
  <c r="AY45" i="4"/>
  <c r="AY48" i="4"/>
  <c r="AY49" i="4"/>
  <c r="AY52" i="4"/>
  <c r="AY54" i="4"/>
  <c r="AY56" i="4"/>
  <c r="AY57" i="4"/>
  <c r="AY59" i="4"/>
  <c r="AY60" i="4"/>
  <c r="AY61" i="4"/>
  <c r="AY63" i="4"/>
  <c r="AY64" i="4"/>
  <c r="AY65" i="4"/>
  <c r="AY67" i="4"/>
  <c r="AY68" i="4"/>
  <c r="AY70" i="4"/>
  <c r="AY72" i="4"/>
  <c r="AY24" i="4"/>
  <c r="AX32" i="4"/>
  <c r="AX33" i="4"/>
  <c r="AX36" i="4"/>
  <c r="AX37" i="4"/>
  <c r="AX25" i="4"/>
  <c r="AX26" i="4"/>
  <c r="AX27" i="4"/>
  <c r="AX28" i="4"/>
  <c r="AX29" i="4"/>
  <c r="AX30" i="4"/>
  <c r="AX31" i="4"/>
  <c r="AX34" i="4"/>
  <c r="AX35" i="4"/>
  <c r="AX38" i="4"/>
  <c r="AX39" i="4"/>
  <c r="AX40" i="4"/>
  <c r="AX41" i="4"/>
  <c r="AX44" i="4"/>
  <c r="AX45" i="4"/>
  <c r="AX48" i="4"/>
  <c r="AX49" i="4"/>
  <c r="AX52" i="4"/>
  <c r="AX54" i="4"/>
  <c r="AX56" i="4"/>
  <c r="AX57" i="4"/>
  <c r="AX59" i="4"/>
  <c r="AX60" i="4"/>
  <c r="AX61" i="4"/>
  <c r="AX63" i="4"/>
  <c r="AX64" i="4"/>
  <c r="AX65" i="4"/>
  <c r="AX67" i="4"/>
  <c r="AX68" i="4"/>
  <c r="AX70" i="4"/>
  <c r="AX24" i="4"/>
  <c r="AX42" i="4"/>
  <c r="AX43" i="4"/>
  <c r="AX46" i="4"/>
  <c r="AX47" i="4"/>
  <c r="AX50" i="4"/>
  <c r="AX51" i="4"/>
  <c r="AX53" i="4"/>
  <c r="AX58" i="4"/>
  <c r="AX62" i="4"/>
  <c r="AX66" i="4"/>
  <c r="AA25" i="4"/>
  <c r="AA26" i="4"/>
  <c r="AA27" i="4"/>
  <c r="AA28" i="4"/>
  <c r="AA29" i="4"/>
  <c r="AA30" i="4"/>
  <c r="AA31" i="4"/>
  <c r="AA34" i="4"/>
  <c r="AA35" i="4"/>
  <c r="AA32" i="4"/>
  <c r="AA33" i="4"/>
  <c r="AA36" i="4"/>
  <c r="AA24" i="4"/>
  <c r="AC25" i="4"/>
  <c r="AC26" i="4"/>
  <c r="AC27" i="4"/>
  <c r="AC28" i="4"/>
  <c r="AC29" i="4"/>
  <c r="AC30" i="4"/>
  <c r="AC31" i="4"/>
  <c r="AC34" i="4"/>
  <c r="AC35" i="4"/>
  <c r="AC38" i="4"/>
  <c r="AC32" i="4"/>
  <c r="AC33" i="4"/>
  <c r="AC36" i="4"/>
  <c r="AC37" i="4"/>
  <c r="AC24" i="4"/>
  <c r="H70" i="4"/>
  <c r="N71" i="4"/>
  <c r="N70" i="4"/>
  <c r="Q70" i="4"/>
  <c r="Q71" i="4"/>
  <c r="W70" i="4"/>
  <c r="W71" i="4"/>
  <c r="W72" i="4"/>
  <c r="W73" i="4"/>
  <c r="O70" i="4"/>
  <c r="O71" i="4"/>
  <c r="S70" i="4"/>
  <c r="S71" i="4"/>
  <c r="S72" i="4"/>
  <c r="U70" i="4"/>
  <c r="U71" i="4"/>
  <c r="U72" i="4"/>
  <c r="M70" i="4"/>
  <c r="M71" i="4"/>
  <c r="P71" i="4"/>
  <c r="P70" i="4"/>
  <c r="T71" i="4"/>
  <c r="T72" i="4"/>
  <c r="T70" i="4"/>
  <c r="V71" i="4"/>
  <c r="V72" i="4"/>
  <c r="V70" i="4"/>
  <c r="X71" i="4"/>
  <c r="X72" i="4"/>
  <c r="X73" i="4"/>
  <c r="X70" i="4"/>
  <c r="R71" i="4"/>
  <c r="R70" i="4"/>
  <c r="AP53" i="4"/>
  <c r="AP56" i="4"/>
  <c r="AP58" i="4"/>
  <c r="AP60" i="4"/>
  <c r="AP52" i="4"/>
  <c r="AP54" i="4"/>
  <c r="AP57" i="4"/>
  <c r="AP59" i="4"/>
  <c r="AP62" i="4"/>
  <c r="AP64" i="4"/>
  <c r="AP66" i="4"/>
  <c r="AP68" i="4"/>
  <c r="AP71" i="4"/>
  <c r="AP73" i="4"/>
  <c r="AP61" i="4"/>
  <c r="AP63" i="4"/>
  <c r="AP65" i="4"/>
  <c r="AP67" i="4"/>
  <c r="AP70" i="4"/>
  <c r="AP72" i="4"/>
  <c r="C26" i="4"/>
  <c r="C28" i="4"/>
  <c r="C30" i="4"/>
  <c r="C32" i="4"/>
  <c r="C34" i="4"/>
  <c r="C36" i="4"/>
  <c r="C38" i="4"/>
  <c r="C40" i="4"/>
  <c r="C42" i="4"/>
  <c r="C44" i="4"/>
  <c r="C46" i="4"/>
  <c r="C25" i="4"/>
  <c r="C27" i="4"/>
  <c r="C29" i="4"/>
  <c r="C31" i="4"/>
  <c r="C33" i="4"/>
  <c r="C35" i="4"/>
  <c r="C37" i="4"/>
  <c r="C39" i="4"/>
  <c r="C41" i="4"/>
  <c r="C43" i="4"/>
  <c r="C45" i="4"/>
  <c r="C47" i="4"/>
  <c r="C48" i="4"/>
  <c r="C50" i="4"/>
  <c r="C52" i="4"/>
  <c r="C54" i="4"/>
  <c r="C57" i="4"/>
  <c r="C59" i="4"/>
  <c r="C61" i="4"/>
  <c r="C49" i="4"/>
  <c r="C51" i="4"/>
  <c r="C53" i="4"/>
  <c r="C56" i="4"/>
  <c r="C58" i="4"/>
  <c r="C60" i="4"/>
  <c r="C63" i="4"/>
  <c r="C65" i="4"/>
  <c r="C67" i="4"/>
  <c r="C24" i="4"/>
  <c r="C62" i="4"/>
  <c r="C64" i="4"/>
  <c r="C66" i="4"/>
  <c r="C68" i="4"/>
  <c r="AB39" i="4"/>
  <c r="AB41" i="4"/>
  <c r="AB43" i="4"/>
  <c r="AB45" i="4"/>
  <c r="AB38" i="4"/>
  <c r="AB40" i="4"/>
  <c r="AB42" i="4"/>
  <c r="AB44" i="4"/>
  <c r="AB46" i="4"/>
  <c r="AB47" i="4"/>
  <c r="AB49" i="4"/>
  <c r="AB51" i="4"/>
  <c r="AB53" i="4"/>
  <c r="AB56" i="4"/>
  <c r="AB58" i="4"/>
  <c r="AB60" i="4"/>
  <c r="AB48" i="4"/>
  <c r="AB50" i="4"/>
  <c r="AB52" i="4"/>
  <c r="AB54" i="4"/>
  <c r="AB57" i="4"/>
  <c r="AB59" i="4"/>
  <c r="AB62" i="4"/>
  <c r="AB64" i="4"/>
  <c r="AB66" i="4"/>
  <c r="AB68" i="4"/>
  <c r="AB71" i="4"/>
  <c r="AB73" i="4"/>
  <c r="AB61" i="4"/>
  <c r="AB63" i="4"/>
  <c r="AB65" i="4"/>
  <c r="AB67" i="4"/>
  <c r="AB70" i="4"/>
  <c r="AB72" i="4"/>
  <c r="K26" i="4"/>
  <c r="K28" i="4"/>
  <c r="K30" i="4"/>
  <c r="K32" i="4"/>
  <c r="K34" i="4"/>
  <c r="K36" i="4"/>
  <c r="K38" i="4"/>
  <c r="K40" i="4"/>
  <c r="K42" i="4"/>
  <c r="K44" i="4"/>
  <c r="K46" i="4"/>
  <c r="K27" i="4"/>
  <c r="K29" i="4"/>
  <c r="K31" i="4"/>
  <c r="K33" i="4"/>
  <c r="K35" i="4"/>
  <c r="K37" i="4"/>
  <c r="K39" i="4"/>
  <c r="K41" i="4"/>
  <c r="K43" i="4"/>
  <c r="K45" i="4"/>
  <c r="K48" i="4"/>
  <c r="K50" i="4"/>
  <c r="K52" i="4"/>
  <c r="K54" i="4"/>
  <c r="K57" i="4"/>
  <c r="K59" i="4"/>
  <c r="K61" i="4"/>
  <c r="K47" i="4"/>
  <c r="K49" i="4"/>
  <c r="K51" i="4"/>
  <c r="K53" i="4"/>
  <c r="K56" i="4"/>
  <c r="K58" i="4"/>
  <c r="K60" i="4"/>
  <c r="K63" i="4"/>
  <c r="K65" i="4"/>
  <c r="K67" i="4"/>
  <c r="K62" i="4"/>
  <c r="K64" i="4"/>
  <c r="K66" i="4"/>
  <c r="K68" i="4"/>
  <c r="AK48" i="4"/>
  <c r="AK50" i="4"/>
  <c r="AK52" i="4"/>
  <c r="AK54" i="4"/>
  <c r="AK57" i="4"/>
  <c r="AK59" i="4"/>
  <c r="AK47" i="4"/>
  <c r="AK49" i="4"/>
  <c r="AK51" i="4"/>
  <c r="AK53" i="4"/>
  <c r="AK56" i="4"/>
  <c r="AK58" i="4"/>
  <c r="AK60" i="4"/>
  <c r="AK61" i="4"/>
  <c r="AK63" i="4"/>
  <c r="AK65" i="4"/>
  <c r="AK67" i="4"/>
  <c r="AK70" i="4"/>
  <c r="AK72" i="4"/>
  <c r="AK62" i="4"/>
  <c r="AK64" i="4"/>
  <c r="AK66" i="4"/>
  <c r="AK68" i="4"/>
  <c r="AK71" i="4"/>
  <c r="AK73" i="4"/>
  <c r="U32" i="4"/>
  <c r="U34" i="4"/>
  <c r="U36" i="4"/>
  <c r="U38" i="4"/>
  <c r="U40" i="4"/>
  <c r="U42" i="4"/>
  <c r="U44" i="4"/>
  <c r="U46" i="4"/>
  <c r="U31" i="4"/>
  <c r="U33" i="4"/>
  <c r="U35" i="4"/>
  <c r="U37" i="4"/>
  <c r="U39" i="4"/>
  <c r="U41" i="4"/>
  <c r="U43" i="4"/>
  <c r="U45" i="4"/>
  <c r="U48" i="4"/>
  <c r="U50" i="4"/>
  <c r="U52" i="4"/>
  <c r="U54" i="4"/>
  <c r="U57" i="4"/>
  <c r="U59" i="4"/>
  <c r="U47" i="4"/>
  <c r="U49" i="4"/>
  <c r="U51" i="4"/>
  <c r="U53" i="4"/>
  <c r="U56" i="4"/>
  <c r="U58" i="4"/>
  <c r="U60" i="4"/>
  <c r="U61" i="4"/>
  <c r="U63" i="4"/>
  <c r="U65" i="4"/>
  <c r="U67" i="4"/>
  <c r="U62" i="4"/>
  <c r="U64" i="4"/>
  <c r="U66" i="4"/>
  <c r="U68" i="4"/>
  <c r="AD41" i="4"/>
  <c r="AD43" i="4"/>
  <c r="AD45" i="4"/>
  <c r="AD40" i="4"/>
  <c r="AD42" i="4"/>
  <c r="AD44" i="4"/>
  <c r="AD46" i="4"/>
  <c r="AD47" i="4"/>
  <c r="AD49" i="4"/>
  <c r="AD51" i="4"/>
  <c r="AD53" i="4"/>
  <c r="AD56" i="4"/>
  <c r="AD58" i="4"/>
  <c r="AD60" i="4"/>
  <c r="AD48" i="4"/>
  <c r="AD50" i="4"/>
  <c r="AD52" i="4"/>
  <c r="AD54" i="4"/>
  <c r="AD57" i="4"/>
  <c r="AD59" i="4"/>
  <c r="AD62" i="4"/>
  <c r="AD64" i="4"/>
  <c r="AD66" i="4"/>
  <c r="AD68" i="4"/>
  <c r="AD71" i="4"/>
  <c r="AD73" i="4"/>
  <c r="AD61" i="4"/>
  <c r="AD63" i="4"/>
  <c r="AD65" i="4"/>
  <c r="AD67" i="4"/>
  <c r="AD70" i="4"/>
  <c r="AD72" i="4"/>
  <c r="AJ46" i="4"/>
  <c r="AJ47" i="4"/>
  <c r="AJ49" i="4"/>
  <c r="AJ51" i="4"/>
  <c r="AJ53" i="4"/>
  <c r="AJ56" i="4"/>
  <c r="AJ58" i="4"/>
  <c r="AJ60" i="4"/>
  <c r="AJ48" i="4"/>
  <c r="AJ50" i="4"/>
  <c r="AJ52" i="4"/>
  <c r="AJ54" i="4"/>
  <c r="AJ57" i="4"/>
  <c r="AJ59" i="4"/>
  <c r="AJ62" i="4"/>
  <c r="AJ64" i="4"/>
  <c r="AJ66" i="4"/>
  <c r="AJ68" i="4"/>
  <c r="AJ71" i="4"/>
  <c r="AJ73" i="4"/>
  <c r="AJ61" i="4"/>
  <c r="AJ63" i="4"/>
  <c r="AJ65" i="4"/>
  <c r="AJ67" i="4"/>
  <c r="AJ70" i="4"/>
  <c r="AJ72" i="4"/>
  <c r="L27" i="4"/>
  <c r="L29" i="4"/>
  <c r="L31" i="4"/>
  <c r="L33" i="4"/>
  <c r="L35" i="4"/>
  <c r="L37" i="4"/>
  <c r="L39" i="4"/>
  <c r="L41" i="4"/>
  <c r="L43" i="4"/>
  <c r="L45" i="4"/>
  <c r="L28" i="4"/>
  <c r="L30" i="4"/>
  <c r="L32" i="4"/>
  <c r="L34" i="4"/>
  <c r="L36" i="4"/>
  <c r="L38" i="4"/>
  <c r="L40" i="4"/>
  <c r="L42" i="4"/>
  <c r="L44" i="4"/>
  <c r="L46" i="4"/>
  <c r="L47" i="4"/>
  <c r="L49" i="4"/>
  <c r="L51" i="4"/>
  <c r="L53" i="4"/>
  <c r="L56" i="4"/>
  <c r="L58" i="4"/>
  <c r="L60" i="4"/>
  <c r="L48" i="4"/>
  <c r="L50" i="4"/>
  <c r="L52" i="4"/>
  <c r="L54" i="4"/>
  <c r="L57" i="4"/>
  <c r="L59" i="4"/>
  <c r="L61" i="4"/>
  <c r="L62" i="4"/>
  <c r="L64" i="4"/>
  <c r="L66" i="4"/>
  <c r="L68" i="4"/>
  <c r="L63" i="4"/>
  <c r="L65" i="4"/>
  <c r="L67" i="4"/>
  <c r="D25" i="4"/>
  <c r="D27" i="4"/>
  <c r="D29" i="4"/>
  <c r="D31" i="4"/>
  <c r="D33" i="4"/>
  <c r="D35" i="4"/>
  <c r="D37" i="4"/>
  <c r="D39" i="4"/>
  <c r="D41" i="4"/>
  <c r="D43" i="4"/>
  <c r="D45" i="4"/>
  <c r="D47" i="4"/>
  <c r="D26" i="4"/>
  <c r="D28" i="4"/>
  <c r="D30" i="4"/>
  <c r="D32" i="4"/>
  <c r="D34" i="4"/>
  <c r="D36" i="4"/>
  <c r="D38" i="4"/>
  <c r="D40" i="4"/>
  <c r="D42" i="4"/>
  <c r="D44" i="4"/>
  <c r="D46" i="4"/>
  <c r="D49" i="4"/>
  <c r="D51" i="4"/>
  <c r="D53" i="4"/>
  <c r="D56" i="4"/>
  <c r="D58" i="4"/>
  <c r="D60" i="4"/>
  <c r="D48" i="4"/>
  <c r="D50" i="4"/>
  <c r="D52" i="4"/>
  <c r="D54" i="4"/>
  <c r="D57" i="4"/>
  <c r="D59" i="4"/>
  <c r="D61" i="4"/>
  <c r="D62" i="4"/>
  <c r="D64" i="4"/>
  <c r="D66" i="4"/>
  <c r="D68" i="4"/>
  <c r="D24" i="4"/>
  <c r="D63" i="4"/>
  <c r="D65" i="4"/>
  <c r="D67" i="4"/>
  <c r="I26" i="4"/>
  <c r="I28" i="4"/>
  <c r="I30" i="4"/>
  <c r="I32" i="4"/>
  <c r="I34" i="4"/>
  <c r="I36" i="4"/>
  <c r="I38" i="4"/>
  <c r="I40" i="4"/>
  <c r="I42" i="4"/>
  <c r="I44" i="4"/>
  <c r="I46" i="4"/>
  <c r="I25" i="4"/>
  <c r="I27" i="4"/>
  <c r="I29" i="4"/>
  <c r="I31" i="4"/>
  <c r="I33" i="4"/>
  <c r="I35" i="4"/>
  <c r="I37" i="4"/>
  <c r="I39" i="4"/>
  <c r="I41" i="4"/>
  <c r="I43" i="4"/>
  <c r="I45" i="4"/>
  <c r="I47" i="4"/>
  <c r="I48" i="4"/>
  <c r="I50" i="4"/>
  <c r="I52" i="4"/>
  <c r="I54" i="4"/>
  <c r="I57" i="4"/>
  <c r="I59" i="4"/>
  <c r="I61" i="4"/>
  <c r="I49" i="4"/>
  <c r="I51" i="4"/>
  <c r="I53" i="4"/>
  <c r="I56" i="4"/>
  <c r="I58" i="4"/>
  <c r="I60" i="4"/>
  <c r="I63" i="4"/>
  <c r="I65" i="4"/>
  <c r="I67" i="4"/>
  <c r="I62" i="4"/>
  <c r="I64" i="4"/>
  <c r="I66" i="4"/>
  <c r="I68" i="4"/>
  <c r="N29" i="4"/>
  <c r="N31" i="4"/>
  <c r="N33" i="4"/>
  <c r="N35" i="4"/>
  <c r="N37" i="4"/>
  <c r="N39" i="4"/>
  <c r="N41" i="4"/>
  <c r="N43" i="4"/>
  <c r="N45" i="4"/>
  <c r="N28" i="4"/>
  <c r="N30" i="4"/>
  <c r="N32" i="4"/>
  <c r="N34" i="4"/>
  <c r="N36" i="4"/>
  <c r="N38" i="4"/>
  <c r="N40" i="4"/>
  <c r="N42" i="4"/>
  <c r="N44" i="4"/>
  <c r="N46" i="4"/>
  <c r="N47" i="4"/>
  <c r="N49" i="4"/>
  <c r="N51" i="4"/>
  <c r="N53" i="4"/>
  <c r="N56" i="4"/>
  <c r="N58" i="4"/>
  <c r="N60" i="4"/>
  <c r="N48" i="4"/>
  <c r="N50" i="4"/>
  <c r="N52" i="4"/>
  <c r="N54" i="4"/>
  <c r="N57" i="4"/>
  <c r="N59" i="4"/>
  <c r="N62" i="4"/>
  <c r="N64" i="4"/>
  <c r="N66" i="4"/>
  <c r="N68" i="4"/>
  <c r="N61" i="4"/>
  <c r="N63" i="4"/>
  <c r="N65" i="4"/>
  <c r="N67" i="4"/>
  <c r="AN51" i="4"/>
  <c r="AN53" i="4"/>
  <c r="AN56" i="4"/>
  <c r="AN58" i="4"/>
  <c r="AN60" i="4"/>
  <c r="AN50" i="4"/>
  <c r="AN52" i="4"/>
  <c r="AN54" i="4"/>
  <c r="AN57" i="4"/>
  <c r="AN59" i="4"/>
  <c r="AN62" i="4"/>
  <c r="AN64" i="4"/>
  <c r="AN66" i="4"/>
  <c r="AN68" i="4"/>
  <c r="AN71" i="4"/>
  <c r="AN73" i="4"/>
  <c r="AN61" i="4"/>
  <c r="AN63" i="4"/>
  <c r="AN65" i="4"/>
  <c r="AN67" i="4"/>
  <c r="AN70" i="4"/>
  <c r="AN72" i="4"/>
  <c r="Q30" i="4"/>
  <c r="Q32" i="4"/>
  <c r="Q34" i="4"/>
  <c r="Q36" i="4"/>
  <c r="Q38" i="4"/>
  <c r="Q40" i="4"/>
  <c r="Q42" i="4"/>
  <c r="Q44" i="4"/>
  <c r="Q46" i="4"/>
  <c r="Q29" i="4"/>
  <c r="Q31" i="4"/>
  <c r="Q33" i="4"/>
  <c r="Q35" i="4"/>
  <c r="Q37" i="4"/>
  <c r="Q39" i="4"/>
  <c r="Q41" i="4"/>
  <c r="Q43" i="4"/>
  <c r="Q45" i="4"/>
  <c r="Q48" i="4"/>
  <c r="Q50" i="4"/>
  <c r="Q52" i="4"/>
  <c r="Q54" i="4"/>
  <c r="Q57" i="4"/>
  <c r="Q59" i="4"/>
  <c r="Q47" i="4"/>
  <c r="Q49" i="4"/>
  <c r="Q51" i="4"/>
  <c r="Q53" i="4"/>
  <c r="Q56" i="4"/>
  <c r="Q58" i="4"/>
  <c r="Q60" i="4"/>
  <c r="Q61" i="4"/>
  <c r="Q63" i="4"/>
  <c r="Q65" i="4"/>
  <c r="Q67" i="4"/>
  <c r="Q62" i="4"/>
  <c r="Q64" i="4"/>
  <c r="Q66" i="4"/>
  <c r="Q68" i="4"/>
  <c r="F25" i="4"/>
  <c r="F27" i="4"/>
  <c r="F29" i="4"/>
  <c r="F31" i="4"/>
  <c r="F33" i="4"/>
  <c r="F35" i="4"/>
  <c r="F37" i="4"/>
  <c r="F39" i="4"/>
  <c r="F41" i="4"/>
  <c r="F43" i="4"/>
  <c r="F45" i="4"/>
  <c r="F47" i="4"/>
  <c r="F26" i="4"/>
  <c r="F28" i="4"/>
  <c r="F30" i="4"/>
  <c r="F32" i="4"/>
  <c r="F34" i="4"/>
  <c r="F36" i="4"/>
  <c r="F38" i="4"/>
  <c r="F40" i="4"/>
  <c r="F42" i="4"/>
  <c r="F44" i="4"/>
  <c r="F46" i="4"/>
  <c r="F49" i="4"/>
  <c r="F51" i="4"/>
  <c r="F53" i="4"/>
  <c r="F56" i="4"/>
  <c r="F58" i="4"/>
  <c r="F60" i="4"/>
  <c r="F48" i="4"/>
  <c r="F50" i="4"/>
  <c r="F52" i="4"/>
  <c r="F54" i="4"/>
  <c r="F57" i="4"/>
  <c r="F59" i="4"/>
  <c r="F61" i="4"/>
  <c r="F62" i="4"/>
  <c r="F64" i="4"/>
  <c r="F66" i="4"/>
  <c r="F68" i="4"/>
  <c r="F24" i="4"/>
  <c r="F63" i="4"/>
  <c r="F65" i="4"/>
  <c r="F67" i="4"/>
  <c r="W34" i="4"/>
  <c r="W36" i="4"/>
  <c r="W38" i="4"/>
  <c r="W40" i="4"/>
  <c r="W42" i="4"/>
  <c r="W44" i="4"/>
  <c r="W46" i="4"/>
  <c r="W33" i="4"/>
  <c r="W35" i="4"/>
  <c r="W37" i="4"/>
  <c r="W39" i="4"/>
  <c r="W41" i="4"/>
  <c r="W43" i="4"/>
  <c r="W45" i="4"/>
  <c r="W48" i="4"/>
  <c r="W50" i="4"/>
  <c r="W52" i="4"/>
  <c r="W54" i="4"/>
  <c r="W57" i="4"/>
  <c r="W59" i="4"/>
  <c r="W47" i="4"/>
  <c r="W49" i="4"/>
  <c r="W51" i="4"/>
  <c r="W53" i="4"/>
  <c r="W56" i="4"/>
  <c r="W58" i="4"/>
  <c r="W60" i="4"/>
  <c r="W61" i="4"/>
  <c r="W63" i="4"/>
  <c r="W65" i="4"/>
  <c r="W67" i="4"/>
  <c r="W62" i="4"/>
  <c r="W64" i="4"/>
  <c r="W66" i="4"/>
  <c r="W68" i="4"/>
  <c r="AV66" i="4"/>
  <c r="AV68" i="4"/>
  <c r="AV71" i="4"/>
  <c r="AV73" i="4"/>
  <c r="AV67" i="4"/>
  <c r="AV70" i="4"/>
  <c r="AV72" i="4"/>
  <c r="E26" i="4"/>
  <c r="E28" i="4"/>
  <c r="E30" i="4"/>
  <c r="E32" i="4"/>
  <c r="E34" i="4"/>
  <c r="E36" i="4"/>
  <c r="E38" i="4"/>
  <c r="E40" i="4"/>
  <c r="E42" i="4"/>
  <c r="E44" i="4"/>
  <c r="E46" i="4"/>
  <c r="E25" i="4"/>
  <c r="E27" i="4"/>
  <c r="E29" i="4"/>
  <c r="E31" i="4"/>
  <c r="E33" i="4"/>
  <c r="E35" i="4"/>
  <c r="E37" i="4"/>
  <c r="E39" i="4"/>
  <c r="E41" i="4"/>
  <c r="E43" i="4"/>
  <c r="E45" i="4"/>
  <c r="E47" i="4"/>
  <c r="E48" i="4"/>
  <c r="E50" i="4"/>
  <c r="E52" i="4"/>
  <c r="E54" i="4"/>
  <c r="E57" i="4"/>
  <c r="E59" i="4"/>
  <c r="E61" i="4"/>
  <c r="E49" i="4"/>
  <c r="E51" i="4"/>
  <c r="E53" i="4"/>
  <c r="E56" i="4"/>
  <c r="E58" i="4"/>
  <c r="E60" i="4"/>
  <c r="E63" i="4"/>
  <c r="E65" i="4"/>
  <c r="E67" i="4"/>
  <c r="E62" i="4"/>
  <c r="E64" i="4"/>
  <c r="E66" i="4"/>
  <c r="E68" i="4"/>
  <c r="E24" i="4"/>
  <c r="O28" i="4"/>
  <c r="O30" i="4"/>
  <c r="O32" i="4"/>
  <c r="O34" i="4"/>
  <c r="O36" i="4"/>
  <c r="O38" i="4"/>
  <c r="O40" i="4"/>
  <c r="O42" i="4"/>
  <c r="O44" i="4"/>
  <c r="O46" i="4"/>
  <c r="O29" i="4"/>
  <c r="O31" i="4"/>
  <c r="O33" i="4"/>
  <c r="O35" i="4"/>
  <c r="O37" i="4"/>
  <c r="O39" i="4"/>
  <c r="O41" i="4"/>
  <c r="O43" i="4"/>
  <c r="O45" i="4"/>
  <c r="O48" i="4"/>
  <c r="O50" i="4"/>
  <c r="O52" i="4"/>
  <c r="O54" i="4"/>
  <c r="O57" i="4"/>
  <c r="O59" i="4"/>
  <c r="O47" i="4"/>
  <c r="O49" i="4"/>
  <c r="O51" i="4"/>
  <c r="O53" i="4"/>
  <c r="O56" i="4"/>
  <c r="O58" i="4"/>
  <c r="O60" i="4"/>
  <c r="O61" i="4"/>
  <c r="O63" i="4"/>
  <c r="O65" i="4"/>
  <c r="O67" i="4"/>
  <c r="O62" i="4"/>
  <c r="O64" i="4"/>
  <c r="O66" i="4"/>
  <c r="O68" i="4"/>
  <c r="AL49" i="4"/>
  <c r="AL51" i="4"/>
  <c r="AL53" i="4"/>
  <c r="AL56" i="4"/>
  <c r="AL58" i="4"/>
  <c r="AL60" i="4"/>
  <c r="AL48" i="4"/>
  <c r="AL50" i="4"/>
  <c r="AL52" i="4"/>
  <c r="AL54" i="4"/>
  <c r="AL57" i="4"/>
  <c r="AL59" i="4"/>
  <c r="AL62" i="4"/>
  <c r="AL64" i="4"/>
  <c r="AL66" i="4"/>
  <c r="AL68" i="4"/>
  <c r="AL71" i="4"/>
  <c r="AL73" i="4"/>
  <c r="AL61" i="4"/>
  <c r="AL63" i="4"/>
  <c r="AL65" i="4"/>
  <c r="AL67" i="4"/>
  <c r="AL70" i="4"/>
  <c r="AL72" i="4"/>
  <c r="G26" i="4"/>
  <c r="G28" i="4"/>
  <c r="G30" i="4"/>
  <c r="G32" i="4"/>
  <c r="G34" i="4"/>
  <c r="G36" i="4"/>
  <c r="G38" i="4"/>
  <c r="G40" i="4"/>
  <c r="G42" i="4"/>
  <c r="G44" i="4"/>
  <c r="G46" i="4"/>
  <c r="G25" i="4"/>
  <c r="G27" i="4"/>
  <c r="G29" i="4"/>
  <c r="G31" i="4"/>
  <c r="G33" i="4"/>
  <c r="G35" i="4"/>
  <c r="G37" i="4"/>
  <c r="G39" i="4"/>
  <c r="G41" i="4"/>
  <c r="G43" i="4"/>
  <c r="G45" i="4"/>
  <c r="G47" i="4"/>
  <c r="G48" i="4"/>
  <c r="G50" i="4"/>
  <c r="G52" i="4"/>
  <c r="G54" i="4"/>
  <c r="G57" i="4"/>
  <c r="G59" i="4"/>
  <c r="G61" i="4"/>
  <c r="G49" i="4"/>
  <c r="G51" i="4"/>
  <c r="G53" i="4"/>
  <c r="G56" i="4"/>
  <c r="G58" i="4"/>
  <c r="G60" i="4"/>
  <c r="G63" i="4"/>
  <c r="G65" i="4"/>
  <c r="G67" i="4"/>
  <c r="G62" i="4"/>
  <c r="G64" i="4"/>
  <c r="G66" i="4"/>
  <c r="G68" i="4"/>
  <c r="G24" i="4"/>
  <c r="Z37" i="4"/>
  <c r="Z39" i="4"/>
  <c r="Z41" i="4"/>
  <c r="Z43" i="4"/>
  <c r="Z45" i="4"/>
  <c r="Z36" i="4"/>
  <c r="Z38" i="4"/>
  <c r="Z40" i="4"/>
  <c r="Z42" i="4"/>
  <c r="Z44" i="4"/>
  <c r="Z46" i="4"/>
  <c r="Z47" i="4"/>
  <c r="Z49" i="4"/>
  <c r="Z51" i="4"/>
  <c r="Z53" i="4"/>
  <c r="Z56" i="4"/>
  <c r="Z58" i="4"/>
  <c r="Z60" i="4"/>
  <c r="Z48" i="4"/>
  <c r="Z50" i="4"/>
  <c r="Z52" i="4"/>
  <c r="Z54" i="4"/>
  <c r="Z57" i="4"/>
  <c r="Z59" i="4"/>
  <c r="Z62" i="4"/>
  <c r="Z64" i="4"/>
  <c r="Z66" i="4"/>
  <c r="Z68" i="4"/>
  <c r="Z71" i="4"/>
  <c r="Z73" i="4"/>
  <c r="Z61" i="4"/>
  <c r="Z63" i="4"/>
  <c r="Z65" i="4"/>
  <c r="Z67" i="4"/>
  <c r="Z70" i="4"/>
  <c r="Z72" i="4"/>
  <c r="S30" i="4"/>
  <c r="S32" i="4"/>
  <c r="S34" i="4"/>
  <c r="S36" i="4"/>
  <c r="S38" i="4"/>
  <c r="S40" i="4"/>
  <c r="S42" i="4"/>
  <c r="S44" i="4"/>
  <c r="S46" i="4"/>
  <c r="S31" i="4"/>
  <c r="S33" i="4"/>
  <c r="S35" i="4"/>
  <c r="S37" i="4"/>
  <c r="S39" i="4"/>
  <c r="S41" i="4"/>
  <c r="S43" i="4"/>
  <c r="S45" i="4"/>
  <c r="S48" i="4"/>
  <c r="S50" i="4"/>
  <c r="S52" i="4"/>
  <c r="S54" i="4"/>
  <c r="S57" i="4"/>
  <c r="S59" i="4"/>
  <c r="S47" i="4"/>
  <c r="S49" i="4"/>
  <c r="S51" i="4"/>
  <c r="S53" i="4"/>
  <c r="S56" i="4"/>
  <c r="S58" i="4"/>
  <c r="S60" i="4"/>
  <c r="S61" i="4"/>
  <c r="S63" i="4"/>
  <c r="S65" i="4"/>
  <c r="S67" i="4"/>
  <c r="S62" i="4"/>
  <c r="S64" i="4"/>
  <c r="S66" i="4"/>
  <c r="S68" i="4"/>
  <c r="J27" i="4"/>
  <c r="J29" i="4"/>
  <c r="J31" i="4"/>
  <c r="J33" i="4"/>
  <c r="J35" i="4"/>
  <c r="J37" i="4"/>
  <c r="J39" i="4"/>
  <c r="J41" i="4"/>
  <c r="J43" i="4"/>
  <c r="J45" i="4"/>
  <c r="J47" i="4"/>
  <c r="J26" i="4"/>
  <c r="J28" i="4"/>
  <c r="J30" i="4"/>
  <c r="J32" i="4"/>
  <c r="J34" i="4"/>
  <c r="J36" i="4"/>
  <c r="J38" i="4"/>
  <c r="J40" i="4"/>
  <c r="J42" i="4"/>
  <c r="J44" i="4"/>
  <c r="J46" i="4"/>
  <c r="J49" i="4"/>
  <c r="J51" i="4"/>
  <c r="J53" i="4"/>
  <c r="J56" i="4"/>
  <c r="J58" i="4"/>
  <c r="J60" i="4"/>
  <c r="J48" i="4"/>
  <c r="J50" i="4"/>
  <c r="J52" i="4"/>
  <c r="J54" i="4"/>
  <c r="J57" i="4"/>
  <c r="J59" i="4"/>
  <c r="J61" i="4"/>
  <c r="J62" i="4"/>
  <c r="J64" i="4"/>
  <c r="J66" i="4"/>
  <c r="J68" i="4"/>
  <c r="J63" i="4"/>
  <c r="J65" i="4"/>
  <c r="J67" i="4"/>
  <c r="AW70" i="4"/>
  <c r="AW72" i="4"/>
  <c r="AW68" i="4"/>
  <c r="AW71" i="4"/>
  <c r="AW73" i="4"/>
  <c r="AX71" i="4"/>
  <c r="AX73" i="4"/>
  <c r="AX72" i="4"/>
  <c r="AA38" i="4"/>
  <c r="AA40" i="4"/>
  <c r="AA42" i="4"/>
  <c r="AA44" i="4"/>
  <c r="AA46" i="4"/>
  <c r="AA37" i="4"/>
  <c r="AA39" i="4"/>
  <c r="AA41" i="4"/>
  <c r="AA43" i="4"/>
  <c r="AA45" i="4"/>
  <c r="AA48" i="4"/>
  <c r="AA50" i="4"/>
  <c r="AA52" i="4"/>
  <c r="AA54" i="4"/>
  <c r="AA57" i="4"/>
  <c r="AA59" i="4"/>
  <c r="AA47" i="4"/>
  <c r="AA49" i="4"/>
  <c r="AA51" i="4"/>
  <c r="AA53" i="4"/>
  <c r="AA56" i="4"/>
  <c r="AA58" i="4"/>
  <c r="AA60" i="4"/>
  <c r="AA61" i="4"/>
  <c r="AA63" i="4"/>
  <c r="AA65" i="4"/>
  <c r="AA67" i="4"/>
  <c r="AA70" i="4"/>
  <c r="AA72" i="4"/>
  <c r="AA62" i="4"/>
  <c r="AA64" i="4"/>
  <c r="AA66" i="4"/>
  <c r="AA68" i="4"/>
  <c r="AA71" i="4"/>
  <c r="AA73" i="4"/>
  <c r="AC40" i="4"/>
  <c r="AC42" i="4"/>
  <c r="AC44" i="4"/>
  <c r="AC46" i="4"/>
  <c r="AC39" i="4"/>
  <c r="AC41" i="4"/>
  <c r="AC43" i="4"/>
  <c r="AC45" i="4"/>
  <c r="AC48" i="4"/>
  <c r="AC50" i="4"/>
  <c r="AC52" i="4"/>
  <c r="AC54" i="4"/>
  <c r="AC57" i="4"/>
  <c r="AC59" i="4"/>
  <c r="AC47" i="4"/>
  <c r="AC49" i="4"/>
  <c r="AC51" i="4"/>
  <c r="AC53" i="4"/>
  <c r="AC56" i="4"/>
  <c r="AC58" i="4"/>
  <c r="AC60" i="4"/>
  <c r="AC61" i="4"/>
  <c r="AC63" i="4"/>
  <c r="AC65" i="4"/>
  <c r="AC67" i="4"/>
  <c r="AC70" i="4"/>
  <c r="AC72" i="4"/>
  <c r="AC62" i="4"/>
  <c r="AC64" i="4"/>
  <c r="AC66" i="4"/>
  <c r="AC68" i="4"/>
  <c r="AC71" i="4"/>
  <c r="AC73" i="4"/>
  <c r="M28" i="4"/>
  <c r="M30" i="4"/>
  <c r="M32" i="4"/>
  <c r="M34" i="4"/>
  <c r="M36" i="4"/>
  <c r="M38" i="4"/>
  <c r="M40" i="4"/>
  <c r="M42" i="4"/>
  <c r="M44" i="4"/>
  <c r="M46" i="4"/>
  <c r="M27" i="4"/>
  <c r="M29" i="4"/>
  <c r="M31" i="4"/>
  <c r="M33" i="4"/>
  <c r="M35" i="4"/>
  <c r="M37" i="4"/>
  <c r="M39" i="4"/>
  <c r="M41" i="4"/>
  <c r="M43" i="4"/>
  <c r="M45" i="4"/>
  <c r="M48" i="4"/>
  <c r="M50" i="4"/>
  <c r="M52" i="4"/>
  <c r="M54" i="4"/>
  <c r="M57" i="4"/>
  <c r="M59" i="4"/>
  <c r="M47" i="4"/>
  <c r="M49" i="4"/>
  <c r="M51" i="4"/>
  <c r="M53" i="4"/>
  <c r="M56" i="4"/>
  <c r="M58" i="4"/>
  <c r="M60" i="4"/>
  <c r="M61" i="4"/>
  <c r="M63" i="4"/>
  <c r="M65" i="4"/>
  <c r="M67" i="4"/>
  <c r="M62" i="4"/>
  <c r="M64" i="4"/>
  <c r="M66" i="4"/>
  <c r="M68" i="4"/>
  <c r="AH45" i="4"/>
  <c r="AH44" i="4"/>
  <c r="AH46" i="4"/>
  <c r="AH47" i="4"/>
  <c r="AH49" i="4"/>
  <c r="AH51" i="4"/>
  <c r="AH53" i="4"/>
  <c r="AH56" i="4"/>
  <c r="AH58" i="4"/>
  <c r="AH60" i="4"/>
  <c r="AH48" i="4"/>
  <c r="AH50" i="4"/>
  <c r="AH52" i="4"/>
  <c r="AH54" i="4"/>
  <c r="AH57" i="4"/>
  <c r="AH59" i="4"/>
  <c r="AH62" i="4"/>
  <c r="AH64" i="4"/>
  <c r="AH66" i="4"/>
  <c r="AH68" i="4"/>
  <c r="AH71" i="4"/>
  <c r="AH73" i="4"/>
  <c r="AH61" i="4"/>
  <c r="AH63" i="4"/>
  <c r="AH65" i="4"/>
  <c r="AH67" i="4"/>
  <c r="AH70" i="4"/>
  <c r="AH72" i="4"/>
  <c r="P29" i="4"/>
  <c r="P31" i="4"/>
  <c r="P33" i="4"/>
  <c r="P35" i="4"/>
  <c r="P37" i="4"/>
  <c r="P39" i="4"/>
  <c r="P41" i="4"/>
  <c r="P43" i="4"/>
  <c r="P45" i="4"/>
  <c r="P30" i="4"/>
  <c r="P32" i="4"/>
  <c r="P34" i="4"/>
  <c r="P36" i="4"/>
  <c r="P38" i="4"/>
  <c r="P40" i="4"/>
  <c r="P42" i="4"/>
  <c r="P44" i="4"/>
  <c r="P46" i="4"/>
  <c r="P47" i="4"/>
  <c r="P49" i="4"/>
  <c r="P51" i="4"/>
  <c r="P53" i="4"/>
  <c r="P56" i="4"/>
  <c r="P58" i="4"/>
  <c r="P60" i="4"/>
  <c r="P48" i="4"/>
  <c r="P50" i="4"/>
  <c r="P52" i="4"/>
  <c r="P54" i="4"/>
  <c r="P57" i="4"/>
  <c r="P59" i="4"/>
  <c r="P62" i="4"/>
  <c r="P64" i="4"/>
  <c r="P66" i="4"/>
  <c r="P68" i="4"/>
  <c r="P61" i="4"/>
  <c r="P63" i="4"/>
  <c r="P65" i="4"/>
  <c r="P67" i="4"/>
  <c r="T31" i="4"/>
  <c r="T33" i="4"/>
  <c r="T35" i="4"/>
  <c r="T37" i="4"/>
  <c r="T39" i="4"/>
  <c r="T41" i="4"/>
  <c r="T43" i="4"/>
  <c r="T45" i="4"/>
  <c r="T32" i="4"/>
  <c r="T34" i="4"/>
  <c r="T36" i="4"/>
  <c r="T38" i="4"/>
  <c r="T40" i="4"/>
  <c r="T42" i="4"/>
  <c r="T44" i="4"/>
  <c r="T46" i="4"/>
  <c r="T47" i="4"/>
  <c r="T49" i="4"/>
  <c r="T51" i="4"/>
  <c r="T53" i="4"/>
  <c r="T56" i="4"/>
  <c r="T58" i="4"/>
  <c r="T60" i="4"/>
  <c r="T48" i="4"/>
  <c r="T50" i="4"/>
  <c r="T52" i="4"/>
  <c r="T54" i="4"/>
  <c r="T57" i="4"/>
  <c r="T59" i="4"/>
  <c r="T62" i="4"/>
  <c r="T64" i="4"/>
  <c r="T66" i="4"/>
  <c r="T68" i="4"/>
  <c r="T61" i="4"/>
  <c r="T63" i="4"/>
  <c r="T65" i="4"/>
  <c r="T67" i="4"/>
  <c r="AF43" i="4"/>
  <c r="AF45" i="4"/>
  <c r="AF42" i="4"/>
  <c r="AF44" i="4"/>
  <c r="AF46" i="4"/>
  <c r="AF47" i="4"/>
  <c r="AF49" i="4"/>
  <c r="AF51" i="4"/>
  <c r="AF53" i="4"/>
  <c r="AF56" i="4"/>
  <c r="AF58" i="4"/>
  <c r="AF60" i="4"/>
  <c r="AF48" i="4"/>
  <c r="AF50" i="4"/>
  <c r="AF52" i="4"/>
  <c r="AF54" i="4"/>
  <c r="AF57" i="4"/>
  <c r="AF59" i="4"/>
  <c r="AF62" i="4"/>
  <c r="AF64" i="4"/>
  <c r="AF66" i="4"/>
  <c r="AF68" i="4"/>
  <c r="AF71" i="4"/>
  <c r="AF73" i="4"/>
  <c r="AF61" i="4"/>
  <c r="AF63" i="4"/>
  <c r="AF65" i="4"/>
  <c r="AF67" i="4"/>
  <c r="AF70" i="4"/>
  <c r="AF72" i="4"/>
  <c r="V33" i="4"/>
  <c r="V35" i="4"/>
  <c r="V37" i="4"/>
  <c r="V39" i="4"/>
  <c r="V41" i="4"/>
  <c r="V43" i="4"/>
  <c r="V45" i="4"/>
  <c r="V32" i="4"/>
  <c r="V34" i="4"/>
  <c r="V36" i="4"/>
  <c r="V38" i="4"/>
  <c r="V40" i="4"/>
  <c r="V42" i="4"/>
  <c r="V44" i="4"/>
  <c r="V46" i="4"/>
  <c r="V47" i="4"/>
  <c r="V49" i="4"/>
  <c r="V51" i="4"/>
  <c r="V53" i="4"/>
  <c r="V56" i="4"/>
  <c r="V58" i="4"/>
  <c r="V60" i="4"/>
  <c r="V48" i="4"/>
  <c r="V50" i="4"/>
  <c r="V52" i="4"/>
  <c r="V54" i="4"/>
  <c r="V57" i="4"/>
  <c r="V59" i="4"/>
  <c r="V62" i="4"/>
  <c r="V64" i="4"/>
  <c r="V66" i="4"/>
  <c r="V68" i="4"/>
  <c r="V61" i="4"/>
  <c r="V63" i="4"/>
  <c r="V65" i="4"/>
  <c r="V67" i="4"/>
  <c r="X35" i="4"/>
  <c r="X37" i="4"/>
  <c r="X39" i="4"/>
  <c r="X41" i="4"/>
  <c r="X43" i="4"/>
  <c r="X45" i="4"/>
  <c r="X34" i="4"/>
  <c r="X36" i="4"/>
  <c r="X38" i="4"/>
  <c r="X40" i="4"/>
  <c r="X42" i="4"/>
  <c r="X44" i="4"/>
  <c r="X46" i="4"/>
  <c r="X47" i="4"/>
  <c r="X49" i="4"/>
  <c r="X51" i="4"/>
  <c r="X53" i="4"/>
  <c r="X56" i="4"/>
  <c r="X58" i="4"/>
  <c r="X60" i="4"/>
  <c r="X48" i="4"/>
  <c r="X50" i="4"/>
  <c r="X52" i="4"/>
  <c r="X54" i="4"/>
  <c r="X57" i="4"/>
  <c r="X59" i="4"/>
  <c r="X62" i="4"/>
  <c r="X64" i="4"/>
  <c r="X66" i="4"/>
  <c r="X68" i="4"/>
  <c r="X61" i="4"/>
  <c r="X63" i="4"/>
  <c r="X65" i="4"/>
  <c r="X67" i="4"/>
  <c r="Y36" i="4"/>
  <c r="Y38" i="4"/>
  <c r="Y40" i="4"/>
  <c r="Y42" i="4"/>
  <c r="Y44" i="4"/>
  <c r="Y46" i="4"/>
  <c r="Y35" i="4"/>
  <c r="Y37" i="4"/>
  <c r="Y39" i="4"/>
  <c r="Y41" i="4"/>
  <c r="Y43" i="4"/>
  <c r="Y45" i="4"/>
  <c r="Y48" i="4"/>
  <c r="Y50" i="4"/>
  <c r="Y52" i="4"/>
  <c r="Y54" i="4"/>
  <c r="Y57" i="4"/>
  <c r="Y59" i="4"/>
  <c r="Y47" i="4"/>
  <c r="Y49" i="4"/>
  <c r="Y51" i="4"/>
  <c r="Y53" i="4"/>
  <c r="Y56" i="4"/>
  <c r="Y58" i="4"/>
  <c r="Y60" i="4"/>
  <c r="Y61" i="4"/>
  <c r="Y63" i="4"/>
  <c r="Y65" i="4"/>
  <c r="Y67" i="4"/>
  <c r="Y70" i="4"/>
  <c r="Y72" i="4"/>
  <c r="Y62" i="4"/>
  <c r="Y64" i="4"/>
  <c r="Y66" i="4"/>
  <c r="Y68" i="4"/>
  <c r="Y71" i="4"/>
  <c r="Y73" i="4"/>
  <c r="AT62" i="4"/>
  <c r="AT64" i="4"/>
  <c r="AT66" i="4"/>
  <c r="AT68" i="4"/>
  <c r="AT71" i="4"/>
  <c r="AT73" i="4"/>
  <c r="AT63" i="4"/>
  <c r="AT65" i="4"/>
  <c r="AT67" i="4"/>
  <c r="AT70" i="4"/>
  <c r="AT72" i="4"/>
  <c r="R31" i="4"/>
  <c r="R33" i="4"/>
  <c r="R35" i="4"/>
  <c r="R37" i="4"/>
  <c r="R39" i="4"/>
  <c r="R41" i="4"/>
  <c r="R43" i="4"/>
  <c r="R45" i="4"/>
  <c r="R30" i="4"/>
  <c r="R32" i="4"/>
  <c r="R34" i="4"/>
  <c r="R36" i="4"/>
  <c r="R38" i="4"/>
  <c r="R40" i="4"/>
  <c r="R42" i="4"/>
  <c r="R44" i="4"/>
  <c r="R46" i="4"/>
  <c r="R47" i="4"/>
  <c r="R49" i="4"/>
  <c r="R51" i="4"/>
  <c r="R53" i="4"/>
  <c r="R56" i="4"/>
  <c r="R58" i="4"/>
  <c r="R60" i="4"/>
  <c r="R48" i="4"/>
  <c r="R50" i="4"/>
  <c r="R52" i="4"/>
  <c r="R54" i="4"/>
  <c r="R57" i="4"/>
  <c r="R59" i="4"/>
  <c r="R62" i="4"/>
  <c r="R64" i="4"/>
  <c r="R66" i="4"/>
  <c r="R68" i="4"/>
  <c r="R61" i="4"/>
  <c r="R63" i="4"/>
  <c r="R65" i="4"/>
  <c r="R67" i="4"/>
  <c r="AG44" i="4"/>
  <c r="AG46" i="4"/>
  <c r="AG43" i="4"/>
  <c r="AG45" i="4"/>
  <c r="AG48" i="4"/>
  <c r="AG50" i="4"/>
  <c r="AG52" i="4"/>
  <c r="AG54" i="4"/>
  <c r="AG57" i="4"/>
  <c r="AG59" i="4"/>
  <c r="AG47" i="4"/>
  <c r="AG49" i="4"/>
  <c r="AG51" i="4"/>
  <c r="AG53" i="4"/>
  <c r="AG56" i="4"/>
  <c r="AG58" i="4"/>
  <c r="AG60" i="4"/>
  <c r="AG61" i="4"/>
  <c r="AG63" i="4"/>
  <c r="AG65" i="4"/>
  <c r="AG67" i="4"/>
  <c r="AG70" i="4"/>
  <c r="AG72" i="4"/>
  <c r="AG62" i="4"/>
  <c r="AG64" i="4"/>
  <c r="AG66" i="4"/>
  <c r="AG68" i="4"/>
  <c r="AG71" i="4"/>
  <c r="AG73" i="4"/>
  <c r="AS60" i="4"/>
  <c r="AS61" i="4"/>
  <c r="AS63" i="4"/>
  <c r="AS65" i="4"/>
  <c r="AS67" i="4"/>
  <c r="AS70" i="4"/>
  <c r="AS72" i="4"/>
  <c r="AS62" i="4"/>
  <c r="AS64" i="4"/>
  <c r="AS66" i="4"/>
  <c r="AS68" i="4"/>
  <c r="AS71" i="4"/>
  <c r="AS73" i="4"/>
  <c r="AI46" i="4"/>
  <c r="AI45" i="4"/>
  <c r="AI48" i="4"/>
  <c r="AI50" i="4"/>
  <c r="AI52" i="4"/>
  <c r="AI54" i="4"/>
  <c r="AI57" i="4"/>
  <c r="AI59" i="4"/>
  <c r="AI47" i="4"/>
  <c r="AI49" i="4"/>
  <c r="AI51" i="4"/>
  <c r="AI53" i="4"/>
  <c r="AI56" i="4"/>
  <c r="AI58" i="4"/>
  <c r="AI60" i="4"/>
  <c r="AI61" i="4"/>
  <c r="AI63" i="4"/>
  <c r="AI65" i="4"/>
  <c r="AI67" i="4"/>
  <c r="AI70" i="4"/>
  <c r="AI72" i="4"/>
  <c r="AI62" i="4"/>
  <c r="AI64" i="4"/>
  <c r="AI66" i="4"/>
  <c r="AI68" i="4"/>
  <c r="AI71" i="4"/>
  <c r="AI73" i="4"/>
  <c r="AQ57" i="4"/>
  <c r="AQ59" i="4"/>
  <c r="AQ56" i="4"/>
  <c r="AQ58" i="4"/>
  <c r="AQ60" i="4"/>
  <c r="AQ61" i="4"/>
  <c r="AQ63" i="4"/>
  <c r="AQ65" i="4"/>
  <c r="AQ67" i="4"/>
  <c r="AQ70" i="4"/>
  <c r="AQ72" i="4"/>
  <c r="AQ62" i="4"/>
  <c r="AQ64" i="4"/>
  <c r="AQ66" i="4"/>
  <c r="AQ68" i="4"/>
  <c r="AQ71" i="4"/>
  <c r="AQ73" i="4"/>
  <c r="H25" i="4"/>
  <c r="H27" i="4"/>
  <c r="H29" i="4"/>
  <c r="H31" i="4"/>
  <c r="H33" i="4"/>
  <c r="H35" i="4"/>
  <c r="H37" i="4"/>
  <c r="H39" i="4"/>
  <c r="H41" i="4"/>
  <c r="H43" i="4"/>
  <c r="H45" i="4"/>
  <c r="H47" i="4"/>
  <c r="H26" i="4"/>
  <c r="H28" i="4"/>
  <c r="H30" i="4"/>
  <c r="H32" i="4"/>
  <c r="H34" i="4"/>
  <c r="H36" i="4"/>
  <c r="H38" i="4"/>
  <c r="H40" i="4"/>
  <c r="H42" i="4"/>
  <c r="H44" i="4"/>
  <c r="H46" i="4"/>
  <c r="H49" i="4"/>
  <c r="H51" i="4"/>
  <c r="H53" i="4"/>
  <c r="H56" i="4"/>
  <c r="H58" i="4"/>
  <c r="H60" i="4"/>
  <c r="H48" i="4"/>
  <c r="H50" i="4"/>
  <c r="H52" i="4"/>
  <c r="H54" i="4"/>
  <c r="H57" i="4"/>
  <c r="H59" i="4"/>
  <c r="H61" i="4"/>
  <c r="H62" i="4"/>
  <c r="H64" i="4"/>
  <c r="H66" i="4"/>
  <c r="H68" i="4"/>
  <c r="H63" i="4"/>
  <c r="H65" i="4"/>
  <c r="H67" i="4"/>
  <c r="AM50" i="4"/>
  <c r="AM52" i="4"/>
  <c r="AM54" i="4"/>
  <c r="AM57" i="4"/>
  <c r="AM59" i="4"/>
  <c r="AM49" i="4"/>
  <c r="AM51" i="4"/>
  <c r="AM53" i="4"/>
  <c r="AM56" i="4"/>
  <c r="AM58" i="4"/>
  <c r="AM60" i="4"/>
  <c r="AM61" i="4"/>
  <c r="AM63" i="4"/>
  <c r="AM65" i="4"/>
  <c r="AM67" i="4"/>
  <c r="AM70" i="4"/>
  <c r="AM72" i="4"/>
  <c r="AM62" i="4"/>
  <c r="AM64" i="4"/>
  <c r="AM66" i="4"/>
  <c r="AM68" i="4"/>
  <c r="AM71" i="4"/>
  <c r="AM73" i="4"/>
  <c r="AO52" i="4"/>
  <c r="AO54" i="4"/>
  <c r="AO57" i="4"/>
  <c r="AO59" i="4"/>
  <c r="AO51" i="4"/>
  <c r="AO53" i="4"/>
  <c r="AO56" i="4"/>
  <c r="AO58" i="4"/>
  <c r="AO60" i="4"/>
  <c r="AO61" i="4"/>
  <c r="AO63" i="4"/>
  <c r="AO65" i="4"/>
  <c r="AO67" i="4"/>
  <c r="AO70" i="4"/>
  <c r="AO72" i="4"/>
  <c r="AO62" i="4"/>
  <c r="AO64" i="4"/>
  <c r="AO66" i="4"/>
  <c r="AO68" i="4"/>
  <c r="AO71" i="4"/>
  <c r="AO73" i="4"/>
  <c r="AU65" i="4"/>
  <c r="AU67" i="4"/>
  <c r="AU70" i="4"/>
  <c r="AU72" i="4"/>
  <c r="AU64" i="4"/>
  <c r="AU66" i="4"/>
  <c r="AU68" i="4"/>
  <c r="AU71" i="4"/>
  <c r="AU73" i="4"/>
  <c r="AE42" i="4"/>
  <c r="AE44" i="4"/>
  <c r="AE46" i="4"/>
  <c r="AE41" i="4"/>
  <c r="AE43" i="4"/>
  <c r="AE45" i="4"/>
  <c r="AE48" i="4"/>
  <c r="AE50" i="4"/>
  <c r="AE52" i="4"/>
  <c r="AE54" i="4"/>
  <c r="AE57" i="4"/>
  <c r="AE59" i="4"/>
  <c r="AE47" i="4"/>
  <c r="AE49" i="4"/>
  <c r="AE51" i="4"/>
  <c r="AE53" i="4"/>
  <c r="AE56" i="4"/>
  <c r="AE58" i="4"/>
  <c r="AE60" i="4"/>
  <c r="AE61" i="4"/>
  <c r="AE63" i="4"/>
  <c r="AE65" i="4"/>
  <c r="AE67" i="4"/>
  <c r="AE70" i="4"/>
  <c r="AE72" i="4"/>
  <c r="AE62" i="4"/>
  <c r="AE64" i="4"/>
  <c r="AE66" i="4"/>
  <c r="AE68" i="4"/>
  <c r="AE71" i="4"/>
  <c r="AE73" i="4"/>
  <c r="AR58" i="4"/>
  <c r="AR60" i="4"/>
  <c r="AR59" i="4"/>
  <c r="AR62" i="4"/>
  <c r="AR64" i="4"/>
  <c r="AR66" i="4"/>
  <c r="AR68" i="4"/>
  <c r="AR71" i="4"/>
  <c r="AR73" i="4"/>
  <c r="AR61" i="4"/>
  <c r="AR63" i="4"/>
  <c r="AR65" i="4"/>
  <c r="AR67" i="4"/>
  <c r="AR70" i="4"/>
  <c r="AR72" i="4"/>
</calcChain>
</file>

<file path=xl/sharedStrings.xml><?xml version="1.0" encoding="utf-8"?>
<sst xmlns="http://schemas.openxmlformats.org/spreadsheetml/2006/main" count="199" uniqueCount="59">
  <si>
    <t>ft</t>
  </si>
  <si>
    <t>ft^2</t>
  </si>
  <si>
    <t>x</t>
  </si>
  <si>
    <t>Go</t>
  </si>
  <si>
    <t>Cd</t>
  </si>
  <si>
    <t>CL of Go</t>
  </si>
  <si>
    <t>Gate Lip</t>
  </si>
  <si>
    <t>Nom Go</t>
  </si>
  <si>
    <t>Min Pool</t>
  </si>
  <si>
    <t>Area</t>
  </si>
  <si>
    <t>Current Pool Restriction to Upper Strut</t>
  </si>
  <si>
    <t>Max Pool</t>
  </si>
  <si>
    <t>Gate Opening (ft)</t>
  </si>
  <si>
    <t>Forebay Elevation (ft)</t>
  </si>
  <si>
    <t>Free Flow Discharge</t>
  </si>
  <si>
    <t>BIG CLIFF</t>
  </si>
  <si>
    <t>RE-REGULATING RESERVOIR</t>
  </si>
  <si>
    <t>Notes:</t>
  </si>
  <si>
    <t>1.</t>
  </si>
  <si>
    <t>2.</t>
  </si>
  <si>
    <t>3.</t>
  </si>
  <si>
    <t>4.</t>
  </si>
  <si>
    <t>5.</t>
  </si>
  <si>
    <t>6.</t>
  </si>
  <si>
    <t>7.</t>
  </si>
  <si>
    <t>8.</t>
  </si>
  <si>
    <t>Gate Width:</t>
  </si>
  <si>
    <t>Gate Radius:</t>
  </si>
  <si>
    <t>Spillway Crest Elevation:</t>
  </si>
  <si>
    <t>ft MSL</t>
  </si>
  <si>
    <t>Gate Opening is the vertical distance from gate seal (1160.18 ft) to gate lip</t>
  </si>
  <si>
    <t>All gates should be open.  Top of gate is at elevation 1206 feet.</t>
  </si>
  <si>
    <t>Top of gate El</t>
  </si>
  <si>
    <t>ft, MSL</t>
  </si>
  <si>
    <t>Gate Width</t>
  </si>
  <si>
    <t>Gate Radius</t>
  </si>
  <si>
    <t>Spill Crest El</t>
  </si>
  <si>
    <t>Gate Seal El</t>
  </si>
  <si>
    <r>
      <t xml:space="preserve">Openings violate minimum gate opening requirements and concerns exist with hydraulic induced vibration.  </t>
    </r>
    <r>
      <rPr>
        <b/>
        <sz val="11"/>
        <rFont val="Times New Roman"/>
        <family val="1"/>
      </rPr>
      <t>Operating in this range should be avoided.</t>
    </r>
  </si>
  <si>
    <r>
      <t xml:space="preserve">Openings violate maximum gate opening requirements and hydraulic control would shift from  orifice flow to free flow creating hydraulic instability.  </t>
    </r>
    <r>
      <rPr>
        <b/>
        <sz val="11"/>
        <rFont val="Times New Roman"/>
        <family val="1"/>
      </rPr>
      <t>Operating in this range is prohibited (Avoid all operation in this range).</t>
    </r>
  </si>
  <si>
    <t>-</t>
  </si>
  <si>
    <r>
      <t xml:space="preserve">Openings would allow water to overtop the gate.  </t>
    </r>
    <r>
      <rPr>
        <b/>
        <sz val="11"/>
        <rFont val="Times New Roman"/>
        <family val="1"/>
      </rPr>
      <t>All gates must be open, and above this range.</t>
    </r>
  </si>
  <si>
    <t>Gate-controlled discharge was computed using the orifice equation with discharge coefficients from HDC chart 311-1 (for x/Hd=0.1 to 0.3).</t>
  </si>
  <si>
    <t>Free-flow discharge was calculated per HDC 111-21 with a discharge coefficient of 3.3</t>
  </si>
  <si>
    <t>Tables developed by CENWP-EC-HD January 2011 .</t>
  </si>
  <si>
    <t>9.</t>
  </si>
  <si>
    <t>10.</t>
  </si>
  <si>
    <t>The National Geodetic Vertical Datum of 1929 (NGVD29) is used in this table.  At the Big Cliff spillway, NGVD 29 is 3.60 feet above the North American Vertical Datum of 1988 (NAVD88).  To convert NGVD29 elevations to NAVD88 in the immediate vicinity of the Big Cliff spillway, the user should add 3.60 feet to the NGVD29 value</t>
  </si>
  <si>
    <t>If gate openings above 24 ft are desired, the gate must be opened completely.</t>
  </si>
  <si>
    <t>SPILLWAY RATING TABLE</t>
  </si>
  <si>
    <t>DISCHARGE IN CFS (ft^3/sec) THROUGH ONE GATE</t>
  </si>
  <si>
    <t>This Section is a inconsistent with the curve</t>
  </si>
  <si>
    <t>Extrapolated</t>
  </si>
  <si>
    <t>Final</t>
  </si>
  <si>
    <t>SPILLWAY RATING TABLE for ONE-GATE OPERATION</t>
  </si>
  <si>
    <t>Forebay</t>
  </si>
  <si>
    <t>Elevation</t>
  </si>
  <si>
    <t>(ft)</t>
  </si>
  <si>
    <r>
      <t>DISCHARGE IN CFS (ft</t>
    </r>
    <r>
      <rPr>
        <b/>
        <vertAlign val="superscript"/>
        <sz val="14"/>
        <rFont val="Times New Roman"/>
        <family val="1"/>
      </rPr>
      <t>3</t>
    </r>
    <r>
      <rPr>
        <b/>
        <sz val="14"/>
        <rFont val="Times New Roman"/>
        <family val="1"/>
      </rPr>
      <t>/sec)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</si>
</sst>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0"/>
      <name val="Tahoma"/>
    </font>
    <font>
      <sz val="12"/>
      <name val="Times New Roman"/>
      <family val="1"/>
    </font>
    <font>
      <b/>
      <sz val="12"/>
      <name val="Times New Roman"/>
      <family val="1"/>
    </font>
    <font>
      <b/>
      <sz val="20"/>
      <name val="Times New Roman"/>
      <family val="1"/>
    </font>
    <font>
      <sz val="10"/>
      <name val="Tahoma"/>
      <family val="2"/>
    </font>
    <font>
      <b/>
      <sz val="16"/>
      <name val="Times New Roman"/>
      <family val="1"/>
    </font>
    <font>
      <b/>
      <sz val="14"/>
      <name val="Times New Roman"/>
      <family val="1"/>
    </font>
    <font>
      <b/>
      <sz val="22"/>
      <name val="Times New Roman"/>
      <family val="1"/>
    </font>
    <font>
      <sz val="11"/>
      <name val="Times New Roman"/>
      <family val="1"/>
    </font>
    <font>
      <sz val="11"/>
      <name val="Tahoma"/>
      <family val="2"/>
    </font>
    <font>
      <b/>
      <sz val="11"/>
      <name val="Times New Roman"/>
      <family val="1"/>
    </font>
    <font>
      <b/>
      <sz val="18"/>
      <name val="Times New Roman"/>
      <family val="1"/>
    </font>
    <font>
      <b/>
      <vertAlign val="superscript"/>
      <sz val="14"/>
      <name val="Times New Roman"/>
      <family val="1"/>
    </font>
  </fonts>
  <fills count="6">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F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4" fillId="0" borderId="0"/>
    <xf numFmtId="0" fontId="4" fillId="0" borderId="0"/>
  </cellStyleXfs>
  <cellXfs count="190">
    <xf numFmtId="0" fontId="0" fillId="0" borderId="0" xfId="0"/>
    <xf numFmtId="1" fontId="1" fillId="0" borderId="1" xfId="0" applyNumberFormat="1" applyFont="1" applyBorder="1" applyAlignment="1">
      <alignment horizontal="center"/>
    </xf>
    <xf numFmtId="3" fontId="1" fillId="0" borderId="1" xfId="0" applyNumberFormat="1" applyFont="1" applyBorder="1" applyAlignment="1">
      <alignment horizontal="center"/>
    </xf>
    <xf numFmtId="1" fontId="1" fillId="2" borderId="1" xfId="0" applyNumberFormat="1" applyFont="1" applyFill="1" applyBorder="1" applyAlignment="1">
      <alignment horizontal="center"/>
    </xf>
    <xf numFmtId="2" fontId="1" fillId="0" borderId="0" xfId="0" applyNumberFormat="1" applyFont="1" applyFill="1" applyBorder="1" applyAlignment="1">
      <alignment horizontal="center"/>
    </xf>
    <xf numFmtId="1" fontId="5" fillId="0" borderId="0" xfId="0" applyNumberFormat="1" applyFont="1" applyFill="1" applyBorder="1" applyAlignment="1"/>
    <xf numFmtId="1" fontId="6" fillId="0" borderId="0" xfId="0" applyNumberFormat="1" applyFont="1" applyFill="1" applyBorder="1" applyAlignment="1"/>
    <xf numFmtId="1" fontId="1" fillId="0" borderId="0" xfId="0" applyNumberFormat="1" applyFont="1" applyFill="1" applyBorder="1" applyAlignment="1"/>
    <xf numFmtId="1" fontId="1" fillId="0" borderId="0" xfId="0" applyNumberFormat="1" applyFont="1" applyFill="1" applyBorder="1" applyAlignment="1">
      <alignment horizontal="center"/>
    </xf>
    <xf numFmtId="1" fontId="1" fillId="0" borderId="0" xfId="0" applyNumberFormat="1" applyFont="1" applyBorder="1" applyAlignment="1">
      <alignment horizontal="center"/>
    </xf>
    <xf numFmtId="2" fontId="1" fillId="0" borderId="0" xfId="0" applyNumberFormat="1" applyFont="1" applyBorder="1" applyAlignment="1">
      <alignment horizontal="center"/>
    </xf>
    <xf numFmtId="1" fontId="1" fillId="0" borderId="3" xfId="0" applyNumberFormat="1" applyFont="1" applyBorder="1" applyAlignment="1">
      <alignment horizontal="center"/>
    </xf>
    <xf numFmtId="1" fontId="1" fillId="0" borderId="16" xfId="0" applyNumberFormat="1" applyFont="1" applyBorder="1" applyAlignment="1">
      <alignment horizontal="center"/>
    </xf>
    <xf numFmtId="1" fontId="1" fillId="0" borderId="4" xfId="0" applyNumberFormat="1" applyFont="1" applyBorder="1" applyAlignment="1">
      <alignment horizontal="center"/>
    </xf>
    <xf numFmtId="1" fontId="1" fillId="0" borderId="5" xfId="0" applyNumberFormat="1" applyFont="1" applyBorder="1" applyAlignment="1">
      <alignment horizontal="center"/>
    </xf>
    <xf numFmtId="1" fontId="1" fillId="0" borderId="18" xfId="0" applyNumberFormat="1" applyFont="1" applyBorder="1" applyAlignment="1">
      <alignment horizontal="center"/>
    </xf>
    <xf numFmtId="1" fontId="1" fillId="0" borderId="7" xfId="0" applyNumberFormat="1" applyFont="1" applyBorder="1" applyAlignment="1">
      <alignment horizontal="center"/>
    </xf>
    <xf numFmtId="1" fontId="1" fillId="0" borderId="19" xfId="0" applyNumberFormat="1" applyFont="1" applyBorder="1" applyAlignment="1">
      <alignment horizontal="center"/>
    </xf>
    <xf numFmtId="1" fontId="1" fillId="0" borderId="2" xfId="0" applyNumberFormat="1" applyFont="1" applyBorder="1" applyAlignment="1">
      <alignment horizontal="center"/>
    </xf>
    <xf numFmtId="1" fontId="1" fillId="0" borderId="20" xfId="0" applyNumberFormat="1" applyFont="1" applyBorder="1" applyAlignment="1">
      <alignment horizontal="center"/>
    </xf>
    <xf numFmtId="1" fontId="1" fillId="0" borderId="6" xfId="0" applyNumberFormat="1" applyFont="1" applyBorder="1" applyAlignment="1">
      <alignment horizontal="center"/>
    </xf>
    <xf numFmtId="1" fontId="1" fillId="0" borderId="22" xfId="0" applyNumberFormat="1" applyFont="1" applyBorder="1" applyAlignment="1">
      <alignment horizontal="center"/>
    </xf>
    <xf numFmtId="1" fontId="1" fillId="0" borderId="8" xfId="0" applyNumberFormat="1" applyFont="1" applyBorder="1" applyAlignment="1">
      <alignment horizontal="center"/>
    </xf>
    <xf numFmtId="1" fontId="1" fillId="0" borderId="9" xfId="0" applyNumberFormat="1" applyFont="1" applyBorder="1" applyAlignment="1">
      <alignment horizontal="center"/>
    </xf>
    <xf numFmtId="1" fontId="1" fillId="0" borderId="12" xfId="0" applyNumberFormat="1" applyFont="1" applyBorder="1" applyAlignment="1">
      <alignment horizontal="center"/>
    </xf>
    <xf numFmtId="1" fontId="1" fillId="0" borderId="17" xfId="0" applyNumberFormat="1" applyFont="1" applyBorder="1" applyAlignment="1">
      <alignment horizontal="center"/>
    </xf>
    <xf numFmtId="0" fontId="2" fillId="0" borderId="28" xfId="0" applyFont="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1" fontId="1" fillId="0" borderId="30" xfId="0" applyNumberFormat="1" applyFont="1" applyBorder="1" applyAlignment="1">
      <alignment horizontal="center"/>
    </xf>
    <xf numFmtId="1" fontId="1" fillId="0" borderId="31" xfId="0" applyNumberFormat="1" applyFont="1" applyBorder="1" applyAlignment="1">
      <alignment horizontal="center"/>
    </xf>
    <xf numFmtId="1" fontId="1" fillId="0" borderId="32" xfId="0" applyNumberFormat="1" applyFont="1" applyBorder="1" applyAlignment="1">
      <alignment horizontal="center"/>
    </xf>
    <xf numFmtId="1" fontId="1" fillId="0" borderId="33" xfId="0" applyNumberFormat="1" applyFont="1" applyBorder="1" applyAlignment="1">
      <alignment horizontal="center"/>
    </xf>
    <xf numFmtId="1" fontId="1" fillId="0" borderId="34" xfId="0" applyNumberFormat="1" applyFont="1" applyBorder="1" applyAlignment="1">
      <alignment horizontal="center"/>
    </xf>
    <xf numFmtId="1" fontId="1" fillId="0" borderId="28" xfId="0" applyNumberFormat="1" applyFont="1" applyBorder="1" applyAlignment="1">
      <alignment horizontal="center"/>
    </xf>
    <xf numFmtId="1" fontId="1" fillId="0" borderId="35" xfId="0" applyNumberFormat="1" applyFont="1" applyBorder="1" applyAlignment="1">
      <alignment horizontal="center"/>
    </xf>
    <xf numFmtId="1" fontId="1" fillId="0" borderId="36" xfId="0" applyNumberFormat="1" applyFont="1" applyBorder="1" applyAlignment="1">
      <alignment horizontal="center"/>
    </xf>
    <xf numFmtId="1" fontId="1" fillId="2" borderId="9" xfId="0" applyNumberFormat="1" applyFont="1" applyFill="1" applyBorder="1" applyAlignment="1">
      <alignment horizontal="center"/>
    </xf>
    <xf numFmtId="1" fontId="1" fillId="2" borderId="4" xfId="0" applyNumberFormat="1" applyFont="1" applyFill="1" applyBorder="1" applyAlignment="1">
      <alignment horizontal="center"/>
    </xf>
    <xf numFmtId="1" fontId="1" fillId="2" borderId="19" xfId="0" applyNumberFormat="1" applyFont="1" applyFill="1" applyBorder="1" applyAlignment="1">
      <alignment horizontal="center"/>
    </xf>
    <xf numFmtId="1" fontId="1" fillId="2" borderId="22" xfId="0" applyNumberFormat="1" applyFont="1" applyFill="1" applyBorder="1" applyAlignment="1">
      <alignment horizontal="center"/>
    </xf>
    <xf numFmtId="1" fontId="1" fillId="2" borderId="8" xfId="0" applyNumberFormat="1" applyFont="1" applyFill="1" applyBorder="1" applyAlignment="1">
      <alignment horizontal="center"/>
    </xf>
    <xf numFmtId="1" fontId="1" fillId="2" borderId="20" xfId="0" applyNumberFormat="1" applyFont="1" applyFill="1" applyBorder="1" applyAlignment="1">
      <alignment horizontal="center"/>
    </xf>
    <xf numFmtId="1" fontId="1" fillId="2" borderId="16" xfId="0" applyNumberFormat="1" applyFont="1" applyFill="1" applyBorder="1" applyAlignment="1">
      <alignment horizontal="center"/>
    </xf>
    <xf numFmtId="1" fontId="1" fillId="2" borderId="2" xfId="0" applyNumberFormat="1" applyFont="1" applyFill="1" applyBorder="1" applyAlignment="1">
      <alignment horizontal="center"/>
    </xf>
    <xf numFmtId="1" fontId="1" fillId="2" borderId="36" xfId="0" applyNumberFormat="1" applyFont="1" applyFill="1" applyBorder="1" applyAlignment="1">
      <alignment horizontal="center"/>
    </xf>
    <xf numFmtId="1" fontId="1" fillId="2" borderId="28" xfId="0" applyNumberFormat="1" applyFont="1" applyFill="1" applyBorder="1" applyAlignment="1">
      <alignment horizontal="center"/>
    </xf>
    <xf numFmtId="1" fontId="1" fillId="2" borderId="3" xfId="0" applyNumberFormat="1" applyFont="1" applyFill="1" applyBorder="1" applyAlignment="1">
      <alignment horizontal="center"/>
    </xf>
    <xf numFmtId="1" fontId="1" fillId="2" borderId="7" xfId="0" applyNumberFormat="1" applyFont="1" applyFill="1" applyBorder="1" applyAlignment="1">
      <alignment horizontal="center"/>
    </xf>
    <xf numFmtId="1" fontId="1" fillId="2" borderId="6" xfId="0" applyNumberFormat="1" applyFont="1" applyFill="1" applyBorder="1" applyAlignment="1">
      <alignment horizontal="center"/>
    </xf>
    <xf numFmtId="1" fontId="1" fillId="2" borderId="18" xfId="0" applyNumberFormat="1" applyFont="1" applyFill="1" applyBorder="1" applyAlignment="1">
      <alignment horizontal="center"/>
    </xf>
    <xf numFmtId="1" fontId="1" fillId="2" borderId="39" xfId="0" applyNumberFormat="1" applyFont="1" applyFill="1" applyBorder="1" applyAlignment="1">
      <alignment horizontal="center"/>
    </xf>
    <xf numFmtId="1" fontId="1" fillId="2" borderId="24" xfId="0" applyNumberFormat="1" applyFont="1" applyFill="1" applyBorder="1" applyAlignment="1">
      <alignment horizontal="center"/>
    </xf>
    <xf numFmtId="1" fontId="1" fillId="4" borderId="0" xfId="0" applyNumberFormat="1" applyFont="1" applyFill="1" applyBorder="1" applyAlignment="1">
      <alignment horizontal="center"/>
    </xf>
    <xf numFmtId="2" fontId="1" fillId="4" borderId="0" xfId="0" applyNumberFormat="1" applyFont="1" applyFill="1" applyBorder="1" applyAlignment="1">
      <alignment horizontal="center"/>
    </xf>
    <xf numFmtId="164" fontId="1" fillId="4" borderId="0" xfId="0" applyNumberFormat="1" applyFont="1" applyFill="1" applyBorder="1" applyAlignment="1">
      <alignment horizontal="center"/>
    </xf>
    <xf numFmtId="0" fontId="1" fillId="4" borderId="0" xfId="0" applyFont="1" applyFill="1" applyBorder="1" applyAlignment="1">
      <alignment horizontal="center"/>
    </xf>
    <xf numFmtId="0" fontId="2" fillId="0" borderId="44" xfId="0" applyFont="1" applyBorder="1" applyAlignment="1">
      <alignment horizontal="center"/>
    </xf>
    <xf numFmtId="1" fontId="1" fillId="0" borderId="45" xfId="0" applyNumberFormat="1" applyFont="1" applyBorder="1" applyAlignment="1">
      <alignment horizontal="center"/>
    </xf>
    <xf numFmtId="1" fontId="1" fillId="0" borderId="46" xfId="0" applyNumberFormat="1" applyFont="1" applyBorder="1" applyAlignment="1">
      <alignment horizontal="center"/>
    </xf>
    <xf numFmtId="0" fontId="2" fillId="0" borderId="48" xfId="0" applyFont="1" applyBorder="1" applyAlignment="1">
      <alignment horizontal="center"/>
    </xf>
    <xf numFmtId="1" fontId="1" fillId="0" borderId="37" xfId="0" applyNumberFormat="1" applyFont="1" applyBorder="1" applyAlignment="1">
      <alignment horizontal="center"/>
    </xf>
    <xf numFmtId="1" fontId="1" fillId="0" borderId="15" xfId="0" applyNumberFormat="1" applyFont="1" applyBorder="1" applyAlignment="1">
      <alignment horizontal="center"/>
    </xf>
    <xf numFmtId="1" fontId="1" fillId="0" borderId="52" xfId="0" applyNumberFormat="1" applyFont="1" applyBorder="1" applyAlignment="1">
      <alignment horizontal="center"/>
    </xf>
    <xf numFmtId="2" fontId="2" fillId="0" borderId="8" xfId="0" applyNumberFormat="1" applyFont="1" applyBorder="1" applyAlignment="1">
      <alignment horizontal="center"/>
    </xf>
    <xf numFmtId="2" fontId="2" fillId="0" borderId="43" xfId="0" applyNumberFormat="1" applyFont="1" applyFill="1" applyBorder="1" applyAlignment="1"/>
    <xf numFmtId="2" fontId="2" fillId="0" borderId="25" xfId="0" applyNumberFormat="1" applyFont="1" applyFill="1" applyBorder="1" applyAlignment="1"/>
    <xf numFmtId="2" fontId="2" fillId="0" borderId="54" xfId="0" applyNumberFormat="1" applyFont="1" applyFill="1" applyBorder="1" applyAlignment="1"/>
    <xf numFmtId="1" fontId="1" fillId="0" borderId="53" xfId="0" applyNumberFormat="1" applyFont="1" applyBorder="1" applyAlignment="1">
      <alignment horizontal="center"/>
    </xf>
    <xf numFmtId="1" fontId="1" fillId="0" borderId="56" xfId="0" applyNumberFormat="1" applyFont="1" applyBorder="1" applyAlignment="1">
      <alignment horizontal="center"/>
    </xf>
    <xf numFmtId="1" fontId="1" fillId="0" borderId="57" xfId="0" applyNumberFormat="1" applyFont="1" applyBorder="1" applyAlignment="1">
      <alignment horizontal="center"/>
    </xf>
    <xf numFmtId="2" fontId="1" fillId="0" borderId="23" xfId="0" applyNumberFormat="1" applyFont="1" applyFill="1" applyBorder="1" applyAlignment="1">
      <alignment horizontal="center"/>
    </xf>
    <xf numFmtId="2" fontId="1" fillId="0" borderId="54" xfId="0" applyNumberFormat="1" applyFont="1" applyFill="1" applyBorder="1" applyAlignment="1">
      <alignment horizontal="center"/>
    </xf>
    <xf numFmtId="2" fontId="2" fillId="0" borderId="22" xfId="0" applyNumberFormat="1" applyFont="1" applyBorder="1" applyAlignment="1">
      <alignment horizontal="center"/>
    </xf>
    <xf numFmtId="2" fontId="2" fillId="0" borderId="10" xfId="0" applyNumberFormat="1" applyFont="1" applyBorder="1" applyAlignment="1">
      <alignment horizontal="center"/>
    </xf>
    <xf numFmtId="2" fontId="1" fillId="4" borderId="0" xfId="1" applyNumberFormat="1" applyFont="1" applyFill="1" applyBorder="1" applyAlignment="1">
      <alignment horizontal="center"/>
    </xf>
    <xf numFmtId="2" fontId="2" fillId="4" borderId="0" xfId="1" applyNumberFormat="1" applyFont="1" applyFill="1" applyBorder="1" applyAlignment="1">
      <alignment horizontal="center"/>
    </xf>
    <xf numFmtId="2" fontId="1" fillId="4" borderId="0" xfId="1" applyNumberFormat="1" applyFont="1" applyFill="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0" fontId="2" fillId="2" borderId="40" xfId="0" applyFont="1" applyFill="1" applyBorder="1" applyAlignment="1">
      <alignment horizontal="center"/>
    </xf>
    <xf numFmtId="1" fontId="1" fillId="0" borderId="39" xfId="0" applyNumberFormat="1" applyFont="1" applyBorder="1" applyAlignment="1">
      <alignment horizontal="center"/>
    </xf>
    <xf numFmtId="1" fontId="1" fillId="0" borderId="59" xfId="0" applyNumberFormat="1" applyFont="1" applyBorder="1" applyAlignment="1">
      <alignment horizontal="center"/>
    </xf>
    <xf numFmtId="1" fontId="1" fillId="0" borderId="13" xfId="0" applyNumberFormat="1" applyFont="1" applyBorder="1" applyAlignment="1">
      <alignment horizontal="center"/>
    </xf>
    <xf numFmtId="1" fontId="1" fillId="2" borderId="31" xfId="0" applyNumberFormat="1" applyFont="1" applyFill="1" applyBorder="1" applyAlignment="1">
      <alignment horizontal="center"/>
    </xf>
    <xf numFmtId="1" fontId="1" fillId="0" borderId="58" xfId="0" applyNumberFormat="1" applyFont="1" applyBorder="1" applyAlignment="1">
      <alignment horizontal="center"/>
    </xf>
    <xf numFmtId="1" fontId="1" fillId="0" borderId="29" xfId="0" applyNumberFormat="1" applyFont="1" applyBorder="1" applyAlignment="1">
      <alignment horizontal="center"/>
    </xf>
    <xf numFmtId="1" fontId="1" fillId="0" borderId="61" xfId="0" applyNumberFormat="1" applyFont="1" applyBorder="1" applyAlignment="1">
      <alignment horizontal="center"/>
    </xf>
    <xf numFmtId="1" fontId="1" fillId="0" borderId="14" xfId="0" applyNumberFormat="1" applyFont="1" applyBorder="1" applyAlignment="1">
      <alignment horizontal="center"/>
    </xf>
    <xf numFmtId="3" fontId="1" fillId="0" borderId="36" xfId="0" applyNumberFormat="1" applyFont="1" applyBorder="1" applyAlignment="1">
      <alignment horizontal="center"/>
    </xf>
    <xf numFmtId="3" fontId="1" fillId="2" borderId="36" xfId="0" applyNumberFormat="1" applyFont="1" applyFill="1" applyBorder="1" applyAlignment="1">
      <alignment horizontal="center"/>
    </xf>
    <xf numFmtId="3" fontId="1" fillId="0" borderId="47" xfId="0" applyNumberFormat="1" applyFont="1" applyBorder="1" applyAlignment="1">
      <alignment horizontal="center"/>
    </xf>
    <xf numFmtId="3" fontId="1" fillId="0" borderId="35" xfId="0" applyNumberFormat="1" applyFont="1" applyBorder="1" applyAlignment="1">
      <alignment horizontal="center"/>
    </xf>
    <xf numFmtId="3" fontId="1" fillId="2" borderId="40" xfId="0" applyNumberFormat="1" applyFont="1" applyFill="1" applyBorder="1" applyAlignment="1">
      <alignment horizontal="center"/>
    </xf>
    <xf numFmtId="3" fontId="1" fillId="2" borderId="8" xfId="0" applyNumberFormat="1" applyFont="1" applyFill="1" applyBorder="1" applyAlignment="1">
      <alignment horizontal="center"/>
    </xf>
    <xf numFmtId="3" fontId="1" fillId="2" borderId="60" xfId="0" applyNumberFormat="1" applyFont="1" applyFill="1" applyBorder="1" applyAlignment="1">
      <alignment horizontal="center"/>
    </xf>
    <xf numFmtId="3" fontId="1" fillId="0" borderId="19" xfId="0" applyNumberFormat="1" applyFont="1" applyBorder="1" applyAlignment="1">
      <alignment horizontal="center"/>
    </xf>
    <xf numFmtId="3" fontId="1" fillId="0" borderId="2" xfId="0" applyNumberFormat="1" applyFont="1" applyBorder="1" applyAlignment="1">
      <alignment horizontal="center"/>
    </xf>
    <xf numFmtId="3" fontId="1" fillId="0" borderId="5" xfId="0" applyNumberFormat="1" applyFont="1" applyBorder="1" applyAlignment="1">
      <alignment horizontal="center"/>
    </xf>
    <xf numFmtId="3" fontId="1" fillId="0" borderId="21" xfId="0" applyNumberFormat="1" applyFont="1" applyBorder="1" applyAlignment="1">
      <alignment horizontal="center"/>
    </xf>
    <xf numFmtId="3" fontId="1" fillId="2" borderId="1" xfId="0" applyNumberFormat="1" applyFont="1" applyFill="1" applyBorder="1" applyAlignment="1">
      <alignment horizontal="center"/>
    </xf>
    <xf numFmtId="3" fontId="1" fillId="0" borderId="16" xfId="0" applyNumberFormat="1" applyFont="1" applyBorder="1" applyAlignment="1">
      <alignment horizontal="center"/>
    </xf>
    <xf numFmtId="3" fontId="1" fillId="2" borderId="2" xfId="0" applyNumberFormat="1" applyFont="1" applyFill="1" applyBorder="1" applyAlignment="1">
      <alignment horizontal="center"/>
    </xf>
    <xf numFmtId="3" fontId="1" fillId="0" borderId="38" xfId="0" applyNumberFormat="1" applyFont="1" applyBorder="1" applyAlignment="1">
      <alignment horizontal="center"/>
    </xf>
    <xf numFmtId="3" fontId="1" fillId="2" borderId="19" xfId="0" applyNumberFormat="1" applyFont="1" applyFill="1" applyBorder="1" applyAlignment="1">
      <alignment horizontal="center"/>
    </xf>
    <xf numFmtId="3" fontId="1" fillId="0" borderId="4" xfId="0" applyNumberFormat="1" applyFont="1" applyBorder="1" applyAlignment="1">
      <alignment horizontal="center"/>
    </xf>
    <xf numFmtId="3" fontId="1" fillId="0" borderId="45" xfId="0" applyNumberFormat="1" applyFont="1" applyBorder="1" applyAlignment="1">
      <alignment horizontal="center"/>
    </xf>
    <xf numFmtId="2" fontId="1" fillId="4" borderId="0" xfId="1" applyNumberFormat="1" applyFont="1" applyFill="1" applyBorder="1" applyAlignment="1">
      <alignment horizontal="center"/>
    </xf>
    <xf numFmtId="2" fontId="1" fillId="4" borderId="0" xfId="1" applyNumberFormat="1" applyFont="1" applyFill="1" applyBorder="1" applyAlignment="1">
      <alignment horizontal="right"/>
    </xf>
    <xf numFmtId="49" fontId="8" fillId="0" borderId="0" xfId="1" applyNumberFormat="1" applyFont="1" applyFill="1" applyBorder="1" applyAlignment="1">
      <alignment horizontal="center"/>
    </xf>
    <xf numFmtId="2" fontId="8" fillId="0" borderId="0" xfId="1" quotePrefix="1" applyNumberFormat="1" applyFont="1" applyFill="1" applyBorder="1" applyAlignment="1">
      <alignment horizontal="center"/>
    </xf>
    <xf numFmtId="49" fontId="8" fillId="0" borderId="0" xfId="1" applyNumberFormat="1" applyFont="1" applyFill="1" applyBorder="1" applyAlignment="1">
      <alignment horizontal="center" vertical="top"/>
    </xf>
    <xf numFmtId="0" fontId="8" fillId="0" borderId="0" xfId="1" applyFont="1"/>
    <xf numFmtId="1" fontId="1" fillId="0" borderId="0" xfId="1" applyNumberFormat="1" applyFont="1" applyFill="1" applyBorder="1" applyAlignment="1">
      <alignment horizontal="center"/>
    </xf>
    <xf numFmtId="1" fontId="8" fillId="3" borderId="55" xfId="1" applyNumberFormat="1" applyFont="1" applyFill="1" applyBorder="1" applyAlignment="1">
      <alignment horizontal="center"/>
    </xf>
    <xf numFmtId="1" fontId="8" fillId="0" borderId="0" xfId="1" applyNumberFormat="1" applyFont="1" applyFill="1" applyBorder="1" applyAlignment="1">
      <alignment horizontal="left"/>
    </xf>
    <xf numFmtId="1" fontId="8" fillId="0" borderId="0" xfId="1" applyNumberFormat="1" applyFont="1" applyFill="1" applyBorder="1" applyAlignment="1">
      <alignment horizontal="center"/>
    </xf>
    <xf numFmtId="0" fontId="9" fillId="0" borderId="0" xfId="1" applyFont="1"/>
    <xf numFmtId="2" fontId="8" fillId="0" borderId="0" xfId="1" applyNumberFormat="1" applyFont="1" applyFill="1" applyBorder="1" applyAlignment="1">
      <alignment horizontal="center"/>
    </xf>
    <xf numFmtId="2" fontId="8" fillId="0" borderId="0" xfId="1" applyNumberFormat="1" applyFont="1" applyFill="1" applyBorder="1" applyAlignment="1">
      <alignment horizontal="left"/>
    </xf>
    <xf numFmtId="2" fontId="8" fillId="0" borderId="0" xfId="1" applyNumberFormat="1" applyFont="1" applyFill="1" applyBorder="1" applyAlignment="1">
      <alignment horizontal="center" vertical="top"/>
    </xf>
    <xf numFmtId="1" fontId="1" fillId="3" borderId="9" xfId="0" applyNumberFormat="1" applyFont="1" applyFill="1" applyBorder="1" applyAlignment="1">
      <alignment horizontal="center"/>
    </xf>
    <xf numFmtId="1" fontId="1" fillId="3" borderId="14" xfId="0" applyNumberFormat="1" applyFont="1" applyFill="1" applyBorder="1" applyAlignment="1">
      <alignment horizontal="center"/>
    </xf>
    <xf numFmtId="1" fontId="1" fillId="3" borderId="46" xfId="0" applyNumberFormat="1" applyFont="1" applyFill="1" applyBorder="1" applyAlignment="1">
      <alignment horizontal="center"/>
    </xf>
    <xf numFmtId="1" fontId="1" fillId="3" borderId="37" xfId="0" applyNumberFormat="1" applyFont="1" applyFill="1" applyBorder="1" applyAlignment="1">
      <alignment horizontal="center"/>
    </xf>
    <xf numFmtId="1" fontId="1" fillId="3" borderId="15" xfId="0" applyNumberFormat="1" applyFont="1" applyFill="1" applyBorder="1" applyAlignment="1">
      <alignment horizontal="center"/>
    </xf>
    <xf numFmtId="2" fontId="1" fillId="2" borderId="0" xfId="0" applyNumberFormat="1" applyFont="1" applyFill="1" applyBorder="1" applyAlignment="1">
      <alignment horizontal="center"/>
    </xf>
    <xf numFmtId="2" fontId="1" fillId="2" borderId="0" xfId="0" applyNumberFormat="1" applyFont="1" applyFill="1" applyBorder="1" applyAlignment="1">
      <alignment horizontal="center"/>
    </xf>
    <xf numFmtId="2" fontId="2" fillId="0" borderId="0" xfId="0" applyNumberFormat="1" applyFont="1" applyBorder="1" applyAlignment="1">
      <alignment horizontal="center"/>
    </xf>
    <xf numFmtId="0" fontId="2" fillId="0" borderId="44" xfId="0" applyFont="1" applyFill="1" applyBorder="1" applyAlignment="1">
      <alignment horizontal="center"/>
    </xf>
    <xf numFmtId="1" fontId="1" fillId="0" borderId="20" xfId="0" applyNumberFormat="1" applyFont="1" applyFill="1" applyBorder="1" applyAlignment="1">
      <alignment horizontal="center"/>
    </xf>
    <xf numFmtId="1" fontId="1" fillId="0" borderId="16" xfId="0" applyNumberFormat="1" applyFont="1" applyFill="1" applyBorder="1" applyAlignment="1">
      <alignment horizontal="center"/>
    </xf>
    <xf numFmtId="1" fontId="1" fillId="0" borderId="38" xfId="0" applyNumberFormat="1" applyFont="1" applyFill="1" applyBorder="1" applyAlignment="1">
      <alignment horizontal="center"/>
    </xf>
    <xf numFmtId="0" fontId="2" fillId="0" borderId="27" xfId="0" applyFont="1" applyFill="1" applyBorder="1" applyAlignment="1">
      <alignment horizontal="center"/>
    </xf>
    <xf numFmtId="1" fontId="1" fillId="0" borderId="56" xfId="0" applyNumberFormat="1" applyFont="1" applyFill="1" applyBorder="1" applyAlignment="1">
      <alignment horizontal="center"/>
    </xf>
    <xf numFmtId="1" fontId="1" fillId="0" borderId="57" xfId="0" applyNumberFormat="1" applyFont="1" applyFill="1" applyBorder="1" applyAlignment="1">
      <alignment horizontal="center"/>
    </xf>
    <xf numFmtId="0" fontId="2" fillId="0" borderId="48" xfId="0" applyFont="1" applyFill="1" applyBorder="1" applyAlignment="1">
      <alignment horizontal="center"/>
    </xf>
    <xf numFmtId="1" fontId="1" fillId="0" borderId="17" xfId="0" applyNumberFormat="1" applyFont="1" applyFill="1" applyBorder="1" applyAlignment="1">
      <alignment horizontal="center"/>
    </xf>
    <xf numFmtId="1" fontId="1" fillId="0" borderId="4" xfId="0" applyNumberFormat="1" applyFont="1" applyFill="1" applyBorder="1" applyAlignment="1">
      <alignment horizontal="center"/>
    </xf>
    <xf numFmtId="1" fontId="1" fillId="0" borderId="11" xfId="0" applyNumberFormat="1" applyFont="1" applyFill="1" applyBorder="1" applyAlignment="1">
      <alignment horizontal="center"/>
    </xf>
    <xf numFmtId="1" fontId="1" fillId="0" borderId="37" xfId="0" applyNumberFormat="1" applyFont="1" applyFill="1" applyBorder="1" applyAlignment="1">
      <alignment horizontal="center"/>
    </xf>
    <xf numFmtId="1" fontId="1" fillId="0" borderId="19" xfId="0" applyNumberFormat="1" applyFont="1" applyFill="1" applyBorder="1" applyAlignment="1">
      <alignment horizontal="center"/>
    </xf>
    <xf numFmtId="1" fontId="1" fillId="0" borderId="9" xfId="0" applyNumberFormat="1" applyFont="1" applyFill="1" applyBorder="1" applyAlignment="1">
      <alignment horizontal="center"/>
    </xf>
    <xf numFmtId="1" fontId="1" fillId="0" borderId="45" xfId="0" applyNumberFormat="1" applyFont="1" applyFill="1" applyBorder="1" applyAlignment="1">
      <alignment horizontal="center"/>
    </xf>
    <xf numFmtId="3" fontId="1" fillId="0" borderId="57" xfId="0" applyNumberFormat="1" applyFont="1" applyFill="1" applyBorder="1" applyAlignment="1">
      <alignment horizontal="center"/>
    </xf>
    <xf numFmtId="3" fontId="1" fillId="0" borderId="4" xfId="0" applyNumberFormat="1" applyFont="1" applyFill="1" applyBorder="1" applyAlignment="1">
      <alignment horizontal="center"/>
    </xf>
    <xf numFmtId="3" fontId="1" fillId="0" borderId="38" xfId="0" applyNumberFormat="1" applyFont="1" applyFill="1" applyBorder="1" applyAlignment="1">
      <alignment horizontal="center"/>
    </xf>
    <xf numFmtId="3" fontId="1" fillId="0" borderId="16" xfId="0" applyNumberFormat="1" applyFont="1" applyFill="1" applyBorder="1" applyAlignment="1">
      <alignment horizontal="center"/>
    </xf>
    <xf numFmtId="1" fontId="1" fillId="0" borderId="22" xfId="0" applyNumberFormat="1" applyFont="1" applyFill="1" applyBorder="1" applyAlignment="1">
      <alignment horizontal="center"/>
    </xf>
    <xf numFmtId="1" fontId="1" fillId="0" borderId="12" xfId="0" applyNumberFormat="1" applyFont="1" applyFill="1" applyBorder="1" applyAlignment="1">
      <alignment horizontal="center"/>
    </xf>
    <xf numFmtId="1" fontId="1" fillId="0" borderId="53" xfId="0" applyNumberFormat="1" applyFont="1" applyFill="1" applyBorder="1" applyAlignment="1">
      <alignment horizontal="center"/>
    </xf>
    <xf numFmtId="3" fontId="1" fillId="0" borderId="19" xfId="0" applyNumberFormat="1" applyFont="1" applyFill="1" applyBorder="1" applyAlignment="1">
      <alignment horizontal="center"/>
    </xf>
    <xf numFmtId="3" fontId="1" fillId="0" borderId="45" xfId="0" applyNumberFormat="1" applyFont="1" applyFill="1" applyBorder="1" applyAlignment="1">
      <alignment horizontal="center"/>
    </xf>
    <xf numFmtId="1" fontId="1" fillId="0" borderId="62" xfId="0" applyNumberFormat="1" applyFont="1" applyFill="1" applyBorder="1" applyAlignment="1">
      <alignment horizontal="center"/>
    </xf>
    <xf numFmtId="3" fontId="1" fillId="0" borderId="53" xfId="0" applyNumberFormat="1" applyFont="1" applyFill="1" applyBorder="1" applyAlignment="1">
      <alignment horizontal="center"/>
    </xf>
    <xf numFmtId="0" fontId="2" fillId="0" borderId="63" xfId="0" applyFont="1" applyFill="1" applyBorder="1" applyAlignment="1">
      <alignment horizontal="center"/>
    </xf>
    <xf numFmtId="1" fontId="1" fillId="3" borderId="11" xfId="0" applyNumberFormat="1" applyFont="1" applyFill="1" applyBorder="1" applyAlignment="1">
      <alignment horizontal="center"/>
    </xf>
    <xf numFmtId="1" fontId="1" fillId="3" borderId="12" xfId="0" applyNumberFormat="1" applyFont="1" applyFill="1" applyBorder="1" applyAlignment="1">
      <alignment horizontal="center"/>
    </xf>
    <xf numFmtId="1" fontId="1" fillId="3" borderId="60" xfId="0" applyNumberFormat="1" applyFont="1" applyFill="1" applyBorder="1" applyAlignment="1">
      <alignment horizontal="center"/>
    </xf>
    <xf numFmtId="0" fontId="2" fillId="0" borderId="26" xfId="1" applyFont="1" applyFill="1" applyBorder="1" applyAlignment="1">
      <alignment horizontal="center"/>
    </xf>
    <xf numFmtId="0" fontId="2" fillId="0" borderId="27" xfId="1" applyFont="1" applyFill="1" applyBorder="1" applyAlignment="1">
      <alignment horizontal="center"/>
    </xf>
    <xf numFmtId="0" fontId="2" fillId="0" borderId="48" xfId="1" applyFont="1" applyFill="1" applyBorder="1" applyAlignment="1">
      <alignment horizontal="center"/>
    </xf>
    <xf numFmtId="1" fontId="1" fillId="0" borderId="0" xfId="0" applyNumberFormat="1" applyFont="1" applyFill="1" applyBorder="1" applyAlignment="1">
      <alignment horizontal="center"/>
    </xf>
    <xf numFmtId="2" fontId="1" fillId="0" borderId="0" xfId="0" applyNumberFormat="1" applyFont="1" applyFill="1" applyBorder="1" applyAlignment="1">
      <alignment horizontal="center"/>
    </xf>
    <xf numFmtId="1" fontId="1" fillId="5" borderId="57" xfId="0" applyNumberFormat="1" applyFont="1" applyFill="1" applyBorder="1" applyAlignment="1">
      <alignment horizontal="center"/>
    </xf>
    <xf numFmtId="1" fontId="1" fillId="5" borderId="4" xfId="0" applyNumberFormat="1" applyFont="1" applyFill="1" applyBorder="1" applyAlignment="1">
      <alignment horizontal="center"/>
    </xf>
    <xf numFmtId="1" fontId="1" fillId="5" borderId="16" xfId="0" applyNumberFormat="1" applyFont="1" applyFill="1" applyBorder="1" applyAlignment="1">
      <alignment horizontal="center"/>
    </xf>
    <xf numFmtId="1" fontId="1" fillId="5" borderId="38" xfId="0" applyNumberFormat="1" applyFont="1" applyFill="1" applyBorder="1" applyAlignment="1">
      <alignment horizontal="center"/>
    </xf>
    <xf numFmtId="1" fontId="1" fillId="5" borderId="19" xfId="0" applyNumberFormat="1" applyFont="1" applyFill="1" applyBorder="1" applyAlignment="1">
      <alignment horizontal="center"/>
    </xf>
    <xf numFmtId="1" fontId="1" fillId="5" borderId="45" xfId="0" applyNumberFormat="1" applyFont="1" applyFill="1" applyBorder="1" applyAlignment="1">
      <alignment horizontal="center"/>
    </xf>
    <xf numFmtId="1" fontId="1" fillId="0" borderId="64" xfId="0" applyNumberFormat="1" applyFont="1" applyFill="1" applyBorder="1" applyAlignment="1">
      <alignment horizontal="center"/>
    </xf>
    <xf numFmtId="3" fontId="1" fillId="0" borderId="64" xfId="0" applyNumberFormat="1" applyFont="1" applyFill="1" applyBorder="1" applyAlignment="1">
      <alignment horizontal="center"/>
    </xf>
    <xf numFmtId="1" fontId="3" fillId="0" borderId="0" xfId="0" applyNumberFormat="1" applyFont="1" applyFill="1" applyBorder="1" applyAlignment="1">
      <alignment horizontal="center"/>
    </xf>
    <xf numFmtId="1" fontId="11" fillId="0" borderId="0" xfId="0" applyNumberFormat="1" applyFont="1" applyFill="1" applyBorder="1" applyAlignment="1">
      <alignment horizontal="center"/>
    </xf>
    <xf numFmtId="1" fontId="5" fillId="0" borderId="0" xfId="0" applyNumberFormat="1" applyFont="1" applyFill="1" applyBorder="1" applyAlignment="1">
      <alignment horizontal="center"/>
    </xf>
    <xf numFmtId="1" fontId="6" fillId="0" borderId="0" xfId="0" applyNumberFormat="1" applyFont="1" applyFill="1" applyBorder="1" applyAlignment="1">
      <alignment horizontal="center"/>
    </xf>
    <xf numFmtId="2" fontId="2" fillId="0" borderId="42" xfId="0" applyNumberFormat="1" applyFont="1" applyFill="1" applyBorder="1" applyAlignment="1">
      <alignment horizontal="center"/>
    </xf>
    <xf numFmtId="2" fontId="2" fillId="0" borderId="43" xfId="0" applyNumberFormat="1" applyFont="1" applyFill="1" applyBorder="1" applyAlignment="1">
      <alignment horizontal="center"/>
    </xf>
    <xf numFmtId="2" fontId="2" fillId="0" borderId="25" xfId="0" applyNumberFormat="1" applyFont="1" applyFill="1" applyBorder="1" applyAlignment="1">
      <alignment horizontal="center"/>
    </xf>
    <xf numFmtId="2" fontId="1" fillId="2" borderId="0" xfId="0" applyNumberFormat="1" applyFont="1" applyFill="1" applyBorder="1" applyAlignment="1">
      <alignment horizontal="center"/>
    </xf>
    <xf numFmtId="2" fontId="1" fillId="0" borderId="49" xfId="0" applyNumberFormat="1" applyFont="1" applyBorder="1" applyAlignment="1">
      <alignment horizontal="center"/>
    </xf>
    <xf numFmtId="2" fontId="1" fillId="0" borderId="54" xfId="0" applyNumberFormat="1" applyFont="1" applyBorder="1" applyAlignment="1">
      <alignment horizontal="center"/>
    </xf>
    <xf numFmtId="2" fontId="1" fillId="0" borderId="50" xfId="0" applyNumberFormat="1" applyFont="1" applyBorder="1" applyAlignment="1">
      <alignment horizontal="center"/>
    </xf>
    <xf numFmtId="2" fontId="1" fillId="0" borderId="51" xfId="0" applyNumberFormat="1" applyFont="1" applyBorder="1" applyAlignment="1">
      <alignment horizontal="center"/>
    </xf>
    <xf numFmtId="2" fontId="2" fillId="0" borderId="54" xfId="0" applyNumberFormat="1" applyFont="1" applyFill="1" applyBorder="1" applyAlignment="1">
      <alignment horizontal="center"/>
    </xf>
    <xf numFmtId="1" fontId="7" fillId="0" borderId="0" xfId="0" applyNumberFormat="1" applyFont="1" applyFill="1" applyBorder="1" applyAlignment="1">
      <alignment horizontal="center"/>
    </xf>
    <xf numFmtId="2" fontId="1" fillId="0" borderId="23" xfId="0" applyNumberFormat="1" applyFont="1" applyFill="1" applyBorder="1" applyAlignment="1">
      <alignment horizontal="center" wrapText="1"/>
    </xf>
    <xf numFmtId="2" fontId="1" fillId="0" borderId="41" xfId="0" applyNumberFormat="1" applyFont="1" applyFill="1" applyBorder="1" applyAlignment="1">
      <alignment horizontal="center" wrapText="1"/>
    </xf>
    <xf numFmtId="0" fontId="2" fillId="0" borderId="26" xfId="0" applyFont="1" applyBorder="1" applyAlignment="1">
      <alignment horizontal="center" wrapText="1"/>
    </xf>
    <xf numFmtId="0" fontId="2" fillId="0" borderId="27" xfId="0" applyFont="1" applyBorder="1" applyAlignment="1">
      <alignment horizontal="center" wrapText="1"/>
    </xf>
  </cellXfs>
  <cellStyles count="3">
    <cellStyle name="Normal" xfId="0" builtinId="0"/>
    <cellStyle name="Normal 2" xfId="1" xr:uid="{00000000-0005-0000-0000-000001000000}"/>
    <cellStyle name="Normal 3" xfId="2" xr:uid="{00000000-0005-0000-0000-000002000000}"/>
  </cellStyles>
  <dxfs count="1">
    <dxf>
      <fill>
        <patternFill>
          <bgColor theme="9" tint="0.39994506668294322"/>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Free Flow Discharge</a:t>
            </a:r>
          </a:p>
        </c:rich>
      </c:tx>
      <c:overlay val="0"/>
    </c:title>
    <c:autoTitleDeleted val="0"/>
    <c:plotArea>
      <c:layout/>
      <c:scatterChart>
        <c:scatterStyle val="smoothMarker"/>
        <c:varyColors val="0"/>
        <c:ser>
          <c:idx val="3"/>
          <c:order val="0"/>
          <c:tx>
            <c:v>calc</c:v>
          </c:tx>
          <c:xVal>
            <c:numRef>
              <c:f>('Big Cliff 042511'!$AZ$24:$AZ$54,'Big Cliff 042511'!$AZ$56:$AZ$68,'Big Cliff 042511'!$AZ$70:$AZ$73)</c:f>
              <c:numCache>
                <c:formatCode>0</c:formatCode>
                <c:ptCount val="48"/>
                <c:pt idx="0">
                  <c:v>280</c:v>
                </c:pt>
                <c:pt idx="1">
                  <c:v>600</c:v>
                </c:pt>
                <c:pt idx="2">
                  <c:v>990</c:v>
                </c:pt>
                <c:pt idx="3">
                  <c:v>1450</c:v>
                </c:pt>
                <c:pt idx="4">
                  <c:v>1960</c:v>
                </c:pt>
                <c:pt idx="5">
                  <c:v>2520</c:v>
                </c:pt>
                <c:pt idx="6">
                  <c:v>3120</c:v>
                </c:pt>
                <c:pt idx="7">
                  <c:v>3760</c:v>
                </c:pt>
                <c:pt idx="8">
                  <c:v>4440</c:v>
                </c:pt>
                <c:pt idx="9">
                  <c:v>5160</c:v>
                </c:pt>
                <c:pt idx="10">
                  <c:v>5920</c:v>
                </c:pt>
                <c:pt idx="11">
                  <c:v>6710</c:v>
                </c:pt>
                <c:pt idx="12">
                  <c:v>7530</c:v>
                </c:pt>
                <c:pt idx="13">
                  <c:v>8380</c:v>
                </c:pt>
                <c:pt idx="14">
                  <c:v>9260</c:v>
                </c:pt>
                <c:pt idx="15" formatCode="#,##0">
                  <c:v>10170</c:v>
                </c:pt>
                <c:pt idx="16" formatCode="#,##0">
                  <c:v>11110</c:v>
                </c:pt>
                <c:pt idx="17" formatCode="#,##0">
                  <c:v>12080</c:v>
                </c:pt>
                <c:pt idx="18" formatCode="#,##0">
                  <c:v>13070</c:v>
                </c:pt>
                <c:pt idx="19" formatCode="#,##0">
                  <c:v>14090</c:v>
                </c:pt>
                <c:pt idx="20" formatCode="#,##0">
                  <c:v>15130</c:v>
                </c:pt>
                <c:pt idx="21" formatCode="#,##0">
                  <c:v>16200</c:v>
                </c:pt>
                <c:pt idx="22" formatCode="#,##0">
                  <c:v>17290</c:v>
                </c:pt>
                <c:pt idx="23" formatCode="#,##0">
                  <c:v>18410</c:v>
                </c:pt>
                <c:pt idx="24" formatCode="#,##0">
                  <c:v>19550</c:v>
                </c:pt>
                <c:pt idx="25" formatCode="#,##0">
                  <c:v>20710</c:v>
                </c:pt>
                <c:pt idx="26" formatCode="#,##0">
                  <c:v>21890</c:v>
                </c:pt>
                <c:pt idx="27" formatCode="#,##0">
                  <c:v>23100</c:v>
                </c:pt>
                <c:pt idx="28" formatCode="#,##0">
                  <c:v>24320</c:v>
                </c:pt>
                <c:pt idx="29" formatCode="#,##0">
                  <c:v>25570</c:v>
                </c:pt>
                <c:pt idx="30" formatCode="#,##0">
                  <c:v>26840</c:v>
                </c:pt>
                <c:pt idx="31" formatCode="#,##0">
                  <c:v>28130</c:v>
                </c:pt>
                <c:pt idx="32" formatCode="#,##0">
                  <c:v>29430</c:v>
                </c:pt>
                <c:pt idx="33" formatCode="#,##0">
                  <c:v>30760</c:v>
                </c:pt>
                <c:pt idx="34" formatCode="#,##0">
                  <c:v>32110</c:v>
                </c:pt>
                <c:pt idx="35" formatCode="#,##0">
                  <c:v>33470</c:v>
                </c:pt>
                <c:pt idx="36" formatCode="#,##0">
                  <c:v>34860</c:v>
                </c:pt>
                <c:pt idx="37" formatCode="#,##0">
                  <c:v>36260</c:v>
                </c:pt>
                <c:pt idx="38" formatCode="#,##0">
                  <c:v>37680</c:v>
                </c:pt>
                <c:pt idx="39" formatCode="#,##0">
                  <c:v>39120</c:v>
                </c:pt>
                <c:pt idx="40" formatCode="#,##0">
                  <c:v>40580</c:v>
                </c:pt>
                <c:pt idx="41" formatCode="#,##0">
                  <c:v>42060</c:v>
                </c:pt>
                <c:pt idx="42" formatCode="#,##0">
                  <c:v>43550</c:v>
                </c:pt>
                <c:pt idx="43" formatCode="#,##0">
                  <c:v>45060</c:v>
                </c:pt>
                <c:pt idx="44" formatCode="#,##0">
                  <c:v>46590</c:v>
                </c:pt>
                <c:pt idx="45" formatCode="#,##0">
                  <c:v>48130</c:v>
                </c:pt>
                <c:pt idx="46" formatCode="#,##0">
                  <c:v>49690</c:v>
                </c:pt>
                <c:pt idx="47" formatCode="#,##0">
                  <c:v>51270</c:v>
                </c:pt>
              </c:numCache>
            </c:numRef>
          </c:xVal>
          <c:yVal>
            <c:numRef>
              <c:f>('Big Cliff 042511'!$BA$24:$BA$54,'Big Cliff 042511'!$BA$56:$BA$68,'Big Cliff 042511'!$BA$70:$BA$73)</c:f>
              <c:numCache>
                <c:formatCode>General</c:formatCode>
                <c:ptCount val="48"/>
                <c:pt idx="0">
                  <c:v>1163</c:v>
                </c:pt>
                <c:pt idx="1">
                  <c:v>1164</c:v>
                </c:pt>
                <c:pt idx="2">
                  <c:v>1165</c:v>
                </c:pt>
                <c:pt idx="3">
                  <c:v>1166</c:v>
                </c:pt>
                <c:pt idx="4">
                  <c:v>1167</c:v>
                </c:pt>
                <c:pt idx="5">
                  <c:v>1168</c:v>
                </c:pt>
                <c:pt idx="6">
                  <c:v>1169</c:v>
                </c:pt>
                <c:pt idx="7">
                  <c:v>1170</c:v>
                </c:pt>
                <c:pt idx="8">
                  <c:v>1171</c:v>
                </c:pt>
                <c:pt idx="9">
                  <c:v>1172</c:v>
                </c:pt>
                <c:pt idx="10">
                  <c:v>1173</c:v>
                </c:pt>
                <c:pt idx="11">
                  <c:v>1174</c:v>
                </c:pt>
                <c:pt idx="12">
                  <c:v>1175</c:v>
                </c:pt>
                <c:pt idx="13">
                  <c:v>1176</c:v>
                </c:pt>
                <c:pt idx="14">
                  <c:v>1177</c:v>
                </c:pt>
                <c:pt idx="15">
                  <c:v>1178</c:v>
                </c:pt>
                <c:pt idx="16">
                  <c:v>1179</c:v>
                </c:pt>
                <c:pt idx="17">
                  <c:v>1180</c:v>
                </c:pt>
                <c:pt idx="18">
                  <c:v>1181</c:v>
                </c:pt>
                <c:pt idx="19">
                  <c:v>1182</c:v>
                </c:pt>
                <c:pt idx="20">
                  <c:v>1183</c:v>
                </c:pt>
                <c:pt idx="21">
                  <c:v>1184</c:v>
                </c:pt>
                <c:pt idx="22">
                  <c:v>1185</c:v>
                </c:pt>
                <c:pt idx="23">
                  <c:v>1186</c:v>
                </c:pt>
                <c:pt idx="24">
                  <c:v>1187</c:v>
                </c:pt>
                <c:pt idx="25">
                  <c:v>1188</c:v>
                </c:pt>
                <c:pt idx="26">
                  <c:v>1189</c:v>
                </c:pt>
                <c:pt idx="27">
                  <c:v>1190</c:v>
                </c:pt>
                <c:pt idx="28">
                  <c:v>1191</c:v>
                </c:pt>
                <c:pt idx="29">
                  <c:v>1192</c:v>
                </c:pt>
                <c:pt idx="30">
                  <c:v>1193</c:v>
                </c:pt>
                <c:pt idx="31">
                  <c:v>1194</c:v>
                </c:pt>
                <c:pt idx="32">
                  <c:v>1195</c:v>
                </c:pt>
                <c:pt idx="33">
                  <c:v>1196</c:v>
                </c:pt>
                <c:pt idx="34">
                  <c:v>1197</c:v>
                </c:pt>
                <c:pt idx="35">
                  <c:v>1198</c:v>
                </c:pt>
                <c:pt idx="36">
                  <c:v>1199</c:v>
                </c:pt>
                <c:pt idx="37">
                  <c:v>1200</c:v>
                </c:pt>
                <c:pt idx="38">
                  <c:v>1201</c:v>
                </c:pt>
                <c:pt idx="39">
                  <c:v>1202</c:v>
                </c:pt>
                <c:pt idx="40">
                  <c:v>1203</c:v>
                </c:pt>
                <c:pt idx="41">
                  <c:v>1204</c:v>
                </c:pt>
                <c:pt idx="42">
                  <c:v>1205</c:v>
                </c:pt>
                <c:pt idx="43">
                  <c:v>1206</c:v>
                </c:pt>
                <c:pt idx="44">
                  <c:v>1207</c:v>
                </c:pt>
                <c:pt idx="45">
                  <c:v>1208</c:v>
                </c:pt>
                <c:pt idx="46">
                  <c:v>1209</c:v>
                </c:pt>
                <c:pt idx="47">
                  <c:v>1210</c:v>
                </c:pt>
              </c:numCache>
            </c:numRef>
          </c:yVal>
          <c:smooth val="1"/>
          <c:extLst>
            <c:ext xmlns:c16="http://schemas.microsoft.com/office/drawing/2014/chart" uri="{C3380CC4-5D6E-409C-BE32-E72D297353CC}">
              <c16:uniqueId val="{00000000-0479-47A8-B9DA-A0ECD952C520}"/>
            </c:ext>
          </c:extLst>
        </c:ser>
        <c:ser>
          <c:idx val="0"/>
          <c:order val="1"/>
          <c:tx>
            <c:v>WCM</c:v>
          </c:tx>
          <c:xVal>
            <c:numRef>
              <c:f>('Big Cliff 042511'!$BB$24:$BB$54,'Big Cliff 042511'!$BB$56:$BB$68,'Big Cliff 042511'!$BB$70:$BB$73)</c:f>
              <c:numCache>
                <c:formatCode>0.00</c:formatCode>
                <c:ptCount val="48"/>
                <c:pt idx="0">
                  <c:v>300</c:v>
                </c:pt>
                <c:pt idx="1">
                  <c:v>500</c:v>
                </c:pt>
                <c:pt idx="2">
                  <c:v>700</c:v>
                </c:pt>
                <c:pt idx="3">
                  <c:v>1140</c:v>
                </c:pt>
                <c:pt idx="4">
                  <c:v>1580</c:v>
                </c:pt>
                <c:pt idx="5">
                  <c:v>2060</c:v>
                </c:pt>
                <c:pt idx="6">
                  <c:v>2580</c:v>
                </c:pt>
                <c:pt idx="7">
                  <c:v>3100</c:v>
                </c:pt>
                <c:pt idx="8">
                  <c:v>3840</c:v>
                </c:pt>
                <c:pt idx="9">
                  <c:v>4580</c:v>
                </c:pt>
                <c:pt idx="10">
                  <c:v>5400</c:v>
                </c:pt>
                <c:pt idx="11">
                  <c:v>6220</c:v>
                </c:pt>
                <c:pt idx="12">
                  <c:v>7110</c:v>
                </c:pt>
                <c:pt idx="13">
                  <c:v>8000</c:v>
                </c:pt>
                <c:pt idx="14">
                  <c:v>8960</c:v>
                </c:pt>
                <c:pt idx="15">
                  <c:v>9920</c:v>
                </c:pt>
                <c:pt idx="16">
                  <c:v>10950</c:v>
                </c:pt>
                <c:pt idx="17">
                  <c:v>11980</c:v>
                </c:pt>
                <c:pt idx="18">
                  <c:v>13080</c:v>
                </c:pt>
                <c:pt idx="19">
                  <c:v>14180</c:v>
                </c:pt>
                <c:pt idx="20">
                  <c:v>15350</c:v>
                </c:pt>
                <c:pt idx="21">
                  <c:v>16520</c:v>
                </c:pt>
                <c:pt idx="22">
                  <c:v>17760</c:v>
                </c:pt>
                <c:pt idx="23">
                  <c:v>19000</c:v>
                </c:pt>
                <c:pt idx="24">
                  <c:v>20310</c:v>
                </c:pt>
                <c:pt idx="25">
                  <c:v>21620</c:v>
                </c:pt>
                <c:pt idx="26">
                  <c:v>23000</c:v>
                </c:pt>
                <c:pt idx="27">
                  <c:v>24380</c:v>
                </c:pt>
                <c:pt idx="28">
                  <c:v>25830</c:v>
                </c:pt>
                <c:pt idx="29">
                  <c:v>27280</c:v>
                </c:pt>
                <c:pt idx="30">
                  <c:v>28800</c:v>
                </c:pt>
                <c:pt idx="31">
                  <c:v>30320</c:v>
                </c:pt>
                <c:pt idx="32">
                  <c:v>31910</c:v>
                </c:pt>
                <c:pt idx="33">
                  <c:v>33500</c:v>
                </c:pt>
                <c:pt idx="34">
                  <c:v>35160</c:v>
                </c:pt>
                <c:pt idx="35">
                  <c:v>36820</c:v>
                </c:pt>
                <c:pt idx="36">
                  <c:v>38540</c:v>
                </c:pt>
                <c:pt idx="37">
                  <c:v>40260</c:v>
                </c:pt>
                <c:pt idx="38">
                  <c:v>42070</c:v>
                </c:pt>
                <c:pt idx="39">
                  <c:v>43880</c:v>
                </c:pt>
                <c:pt idx="40">
                  <c:v>45750</c:v>
                </c:pt>
                <c:pt idx="41">
                  <c:v>47620</c:v>
                </c:pt>
                <c:pt idx="42">
                  <c:v>49560</c:v>
                </c:pt>
                <c:pt idx="43">
                  <c:v>51500</c:v>
                </c:pt>
                <c:pt idx="44">
                  <c:v>53510</c:v>
                </c:pt>
                <c:pt idx="45">
                  <c:v>55520</c:v>
                </c:pt>
                <c:pt idx="46">
                  <c:v>57595</c:v>
                </c:pt>
                <c:pt idx="47">
                  <c:v>59670</c:v>
                </c:pt>
              </c:numCache>
            </c:numRef>
          </c:xVal>
          <c:yVal>
            <c:numRef>
              <c:f>('Big Cliff 042511'!$BA$24:$BA$54,'Big Cliff 042511'!$BA$56:$BA$68,'Big Cliff 042511'!$BA$70:$BA$73)</c:f>
              <c:numCache>
                <c:formatCode>General</c:formatCode>
                <c:ptCount val="48"/>
                <c:pt idx="0">
                  <c:v>1163</c:v>
                </c:pt>
                <c:pt idx="1">
                  <c:v>1164</c:v>
                </c:pt>
                <c:pt idx="2">
                  <c:v>1165</c:v>
                </c:pt>
                <c:pt idx="3">
                  <c:v>1166</c:v>
                </c:pt>
                <c:pt idx="4">
                  <c:v>1167</c:v>
                </c:pt>
                <c:pt idx="5">
                  <c:v>1168</c:v>
                </c:pt>
                <c:pt idx="6">
                  <c:v>1169</c:v>
                </c:pt>
                <c:pt idx="7">
                  <c:v>1170</c:v>
                </c:pt>
                <c:pt idx="8">
                  <c:v>1171</c:v>
                </c:pt>
                <c:pt idx="9">
                  <c:v>1172</c:v>
                </c:pt>
                <c:pt idx="10">
                  <c:v>1173</c:v>
                </c:pt>
                <c:pt idx="11">
                  <c:v>1174</c:v>
                </c:pt>
                <c:pt idx="12">
                  <c:v>1175</c:v>
                </c:pt>
                <c:pt idx="13">
                  <c:v>1176</c:v>
                </c:pt>
                <c:pt idx="14">
                  <c:v>1177</c:v>
                </c:pt>
                <c:pt idx="15">
                  <c:v>1178</c:v>
                </c:pt>
                <c:pt idx="16">
                  <c:v>1179</c:v>
                </c:pt>
                <c:pt idx="17">
                  <c:v>1180</c:v>
                </c:pt>
                <c:pt idx="18">
                  <c:v>1181</c:v>
                </c:pt>
                <c:pt idx="19">
                  <c:v>1182</c:v>
                </c:pt>
                <c:pt idx="20">
                  <c:v>1183</c:v>
                </c:pt>
                <c:pt idx="21">
                  <c:v>1184</c:v>
                </c:pt>
                <c:pt idx="22">
                  <c:v>1185</c:v>
                </c:pt>
                <c:pt idx="23">
                  <c:v>1186</c:v>
                </c:pt>
                <c:pt idx="24">
                  <c:v>1187</c:v>
                </c:pt>
                <c:pt idx="25">
                  <c:v>1188</c:v>
                </c:pt>
                <c:pt idx="26">
                  <c:v>1189</c:v>
                </c:pt>
                <c:pt idx="27">
                  <c:v>1190</c:v>
                </c:pt>
                <c:pt idx="28">
                  <c:v>1191</c:v>
                </c:pt>
                <c:pt idx="29">
                  <c:v>1192</c:v>
                </c:pt>
                <c:pt idx="30">
                  <c:v>1193</c:v>
                </c:pt>
                <c:pt idx="31">
                  <c:v>1194</c:v>
                </c:pt>
                <c:pt idx="32">
                  <c:v>1195</c:v>
                </c:pt>
                <c:pt idx="33">
                  <c:v>1196</c:v>
                </c:pt>
                <c:pt idx="34">
                  <c:v>1197</c:v>
                </c:pt>
                <c:pt idx="35">
                  <c:v>1198</c:v>
                </c:pt>
                <c:pt idx="36">
                  <c:v>1199</c:v>
                </c:pt>
                <c:pt idx="37">
                  <c:v>1200</c:v>
                </c:pt>
                <c:pt idx="38">
                  <c:v>1201</c:v>
                </c:pt>
                <c:pt idx="39">
                  <c:v>1202</c:v>
                </c:pt>
                <c:pt idx="40">
                  <c:v>1203</c:v>
                </c:pt>
                <c:pt idx="41">
                  <c:v>1204</c:v>
                </c:pt>
                <c:pt idx="42">
                  <c:v>1205</c:v>
                </c:pt>
                <c:pt idx="43">
                  <c:v>1206</c:v>
                </c:pt>
                <c:pt idx="44">
                  <c:v>1207</c:v>
                </c:pt>
                <c:pt idx="45">
                  <c:v>1208</c:v>
                </c:pt>
                <c:pt idx="46">
                  <c:v>1209</c:v>
                </c:pt>
                <c:pt idx="47">
                  <c:v>1210</c:v>
                </c:pt>
              </c:numCache>
            </c:numRef>
          </c:yVal>
          <c:smooth val="1"/>
          <c:extLst>
            <c:ext xmlns:c16="http://schemas.microsoft.com/office/drawing/2014/chart" uri="{C3380CC4-5D6E-409C-BE32-E72D297353CC}">
              <c16:uniqueId val="{00000001-0479-47A8-B9DA-A0ECD952C520}"/>
            </c:ext>
          </c:extLst>
        </c:ser>
        <c:ser>
          <c:idx val="1"/>
          <c:order val="2"/>
          <c:tx>
            <c:strRef>
              <c:f>'Big Cliff 042511'!$BC$21</c:f>
              <c:strCache>
                <c:ptCount val="1"/>
                <c:pt idx="0">
                  <c:v>Cd</c:v>
                </c:pt>
              </c:strCache>
            </c:strRef>
          </c:tx>
          <c:xVal>
            <c:numRef>
              <c:f>('Big Cliff 042511'!$BC$20,'Big Cliff 042511'!$BC$24:$BC$54,'Big Cliff 042511'!$BC$56:$BC$68,'Big Cliff 042511'!$BC$70:$BC$73)</c:f>
              <c:numCache>
                <c:formatCode>0</c:formatCode>
                <c:ptCount val="49"/>
                <c:pt idx="0">
                  <c:v>0</c:v>
                </c:pt>
                <c:pt idx="1">
                  <c:v>200</c:v>
                </c:pt>
                <c:pt idx="2">
                  <c:v>420</c:v>
                </c:pt>
                <c:pt idx="3">
                  <c:v>700</c:v>
                </c:pt>
                <c:pt idx="4">
                  <c:v>1030</c:v>
                </c:pt>
                <c:pt idx="5">
                  <c:v>1390</c:v>
                </c:pt>
                <c:pt idx="6">
                  <c:v>1780</c:v>
                </c:pt>
                <c:pt idx="7">
                  <c:v>2210</c:v>
                </c:pt>
                <c:pt idx="8">
                  <c:v>2660</c:v>
                </c:pt>
                <c:pt idx="9">
                  <c:v>3150</c:v>
                </c:pt>
                <c:pt idx="10">
                  <c:v>3660</c:v>
                </c:pt>
                <c:pt idx="11">
                  <c:v>4190</c:v>
                </c:pt>
                <c:pt idx="12">
                  <c:v>4750</c:v>
                </c:pt>
                <c:pt idx="13">
                  <c:v>5330</c:v>
                </c:pt>
                <c:pt idx="14">
                  <c:v>5930</c:v>
                </c:pt>
                <c:pt idx="15">
                  <c:v>6560</c:v>
                </c:pt>
                <c:pt idx="16">
                  <c:v>7200</c:v>
                </c:pt>
                <c:pt idx="17">
                  <c:v>7870</c:v>
                </c:pt>
                <c:pt idx="18">
                  <c:v>8550</c:v>
                </c:pt>
                <c:pt idx="19">
                  <c:v>9260</c:v>
                </c:pt>
                <c:pt idx="20">
                  <c:v>9980</c:v>
                </c:pt>
                <c:pt idx="21">
                  <c:v>10720</c:v>
                </c:pt>
                <c:pt idx="22">
                  <c:v>11470</c:v>
                </c:pt>
                <c:pt idx="23">
                  <c:v>12240</c:v>
                </c:pt>
                <c:pt idx="24">
                  <c:v>13030</c:v>
                </c:pt>
                <c:pt idx="25">
                  <c:v>13840</c:v>
                </c:pt>
                <c:pt idx="26">
                  <c:v>14660</c:v>
                </c:pt>
                <c:pt idx="27">
                  <c:v>15500</c:v>
                </c:pt>
                <c:pt idx="28">
                  <c:v>16350</c:v>
                </c:pt>
                <c:pt idx="29">
                  <c:v>17220</c:v>
                </c:pt>
                <c:pt idx="30">
                  <c:v>18110</c:v>
                </c:pt>
                <c:pt idx="31">
                  <c:v>19000</c:v>
                </c:pt>
                <c:pt idx="32">
                  <c:v>19910</c:v>
                </c:pt>
                <c:pt idx="33">
                  <c:v>20840</c:v>
                </c:pt>
                <c:pt idx="34">
                  <c:v>21780</c:v>
                </c:pt>
                <c:pt idx="35">
                  <c:v>22740</c:v>
                </c:pt>
                <c:pt idx="36">
                  <c:v>23700</c:v>
                </c:pt>
                <c:pt idx="37">
                  <c:v>24680</c:v>
                </c:pt>
                <c:pt idx="38">
                  <c:v>25680</c:v>
                </c:pt>
                <c:pt idx="39">
                  <c:v>26680</c:v>
                </c:pt>
                <c:pt idx="40">
                  <c:v>27700</c:v>
                </c:pt>
                <c:pt idx="41">
                  <c:v>28740</c:v>
                </c:pt>
                <c:pt idx="42">
                  <c:v>29780</c:v>
                </c:pt>
                <c:pt idx="43">
                  <c:v>30840</c:v>
                </c:pt>
                <c:pt idx="44">
                  <c:v>31910</c:v>
                </c:pt>
                <c:pt idx="45">
                  <c:v>32990</c:v>
                </c:pt>
                <c:pt idx="46">
                  <c:v>34080</c:v>
                </c:pt>
                <c:pt idx="47">
                  <c:v>35190</c:v>
                </c:pt>
                <c:pt idx="48">
                  <c:v>36310</c:v>
                </c:pt>
              </c:numCache>
            </c:numRef>
          </c:xVal>
          <c:yVal>
            <c:numRef>
              <c:f>('Big Cliff 042511'!$BA$20,'Big Cliff 042511'!$BA$24:$BA$54,'Big Cliff 042511'!$BA$56:$BA$68,'Big Cliff 042511'!$BA$70:$BA$73)</c:f>
              <c:numCache>
                <c:formatCode>General</c:formatCode>
                <c:ptCount val="49"/>
                <c:pt idx="0" formatCode="0.00">
                  <c:v>1161.5</c:v>
                </c:pt>
                <c:pt idx="1">
                  <c:v>1163</c:v>
                </c:pt>
                <c:pt idx="2">
                  <c:v>1164</c:v>
                </c:pt>
                <c:pt idx="3">
                  <c:v>1165</c:v>
                </c:pt>
                <c:pt idx="4">
                  <c:v>1166</c:v>
                </c:pt>
                <c:pt idx="5">
                  <c:v>1167</c:v>
                </c:pt>
                <c:pt idx="6">
                  <c:v>1168</c:v>
                </c:pt>
                <c:pt idx="7">
                  <c:v>1169</c:v>
                </c:pt>
                <c:pt idx="8">
                  <c:v>1170</c:v>
                </c:pt>
                <c:pt idx="9">
                  <c:v>1171</c:v>
                </c:pt>
                <c:pt idx="10">
                  <c:v>1172</c:v>
                </c:pt>
                <c:pt idx="11">
                  <c:v>1173</c:v>
                </c:pt>
                <c:pt idx="12">
                  <c:v>1174</c:v>
                </c:pt>
                <c:pt idx="13">
                  <c:v>1175</c:v>
                </c:pt>
                <c:pt idx="14">
                  <c:v>1176</c:v>
                </c:pt>
                <c:pt idx="15">
                  <c:v>1177</c:v>
                </c:pt>
                <c:pt idx="16">
                  <c:v>1178</c:v>
                </c:pt>
                <c:pt idx="17">
                  <c:v>1179</c:v>
                </c:pt>
                <c:pt idx="18">
                  <c:v>1180</c:v>
                </c:pt>
                <c:pt idx="19">
                  <c:v>1181</c:v>
                </c:pt>
                <c:pt idx="20">
                  <c:v>1182</c:v>
                </c:pt>
                <c:pt idx="21">
                  <c:v>1183</c:v>
                </c:pt>
                <c:pt idx="22">
                  <c:v>1184</c:v>
                </c:pt>
                <c:pt idx="23">
                  <c:v>1185</c:v>
                </c:pt>
                <c:pt idx="24">
                  <c:v>1186</c:v>
                </c:pt>
                <c:pt idx="25">
                  <c:v>1187</c:v>
                </c:pt>
                <c:pt idx="26">
                  <c:v>1188</c:v>
                </c:pt>
                <c:pt idx="27">
                  <c:v>1189</c:v>
                </c:pt>
                <c:pt idx="28">
                  <c:v>1190</c:v>
                </c:pt>
                <c:pt idx="29">
                  <c:v>1191</c:v>
                </c:pt>
                <c:pt idx="30">
                  <c:v>1192</c:v>
                </c:pt>
                <c:pt idx="31">
                  <c:v>1193</c:v>
                </c:pt>
                <c:pt idx="32">
                  <c:v>1194</c:v>
                </c:pt>
                <c:pt idx="33">
                  <c:v>1195</c:v>
                </c:pt>
                <c:pt idx="34">
                  <c:v>1196</c:v>
                </c:pt>
                <c:pt idx="35">
                  <c:v>1197</c:v>
                </c:pt>
                <c:pt idx="36">
                  <c:v>1198</c:v>
                </c:pt>
                <c:pt idx="37">
                  <c:v>1199</c:v>
                </c:pt>
                <c:pt idx="38">
                  <c:v>1200</c:v>
                </c:pt>
                <c:pt idx="39">
                  <c:v>1201</c:v>
                </c:pt>
                <c:pt idx="40">
                  <c:v>1202</c:v>
                </c:pt>
                <c:pt idx="41">
                  <c:v>1203</c:v>
                </c:pt>
                <c:pt idx="42">
                  <c:v>1204</c:v>
                </c:pt>
                <c:pt idx="43">
                  <c:v>1205</c:v>
                </c:pt>
                <c:pt idx="44">
                  <c:v>1206</c:v>
                </c:pt>
                <c:pt idx="45">
                  <c:v>1207</c:v>
                </c:pt>
                <c:pt idx="46">
                  <c:v>1208</c:v>
                </c:pt>
                <c:pt idx="47">
                  <c:v>1209</c:v>
                </c:pt>
                <c:pt idx="48">
                  <c:v>1210</c:v>
                </c:pt>
              </c:numCache>
            </c:numRef>
          </c:yVal>
          <c:smooth val="1"/>
          <c:extLst>
            <c:ext xmlns:c16="http://schemas.microsoft.com/office/drawing/2014/chart" uri="{C3380CC4-5D6E-409C-BE32-E72D297353CC}">
              <c16:uniqueId val="{00000002-0479-47A8-B9DA-A0ECD952C520}"/>
            </c:ext>
          </c:extLst>
        </c:ser>
        <c:ser>
          <c:idx val="2"/>
          <c:order val="3"/>
          <c:tx>
            <c:strRef>
              <c:f>'Big Cliff 042511'!$BD$23</c:f>
              <c:strCache>
                <c:ptCount val="1"/>
                <c:pt idx="0">
                  <c:v>Final</c:v>
                </c:pt>
              </c:strCache>
            </c:strRef>
          </c:tx>
          <c:xVal>
            <c:numRef>
              <c:f>('Big Cliff 042511'!$BD$24:$BD$54,'Big Cliff 042511'!$BD$56:$BD$68,'Big Cliff 042511'!$BD$70:$BD$73)</c:f>
              <c:numCache>
                <c:formatCode>0.00</c:formatCode>
                <c:ptCount val="48"/>
                <c:pt idx="0">
                  <c:v>200</c:v>
                </c:pt>
                <c:pt idx="1">
                  <c:v>420</c:v>
                </c:pt>
                <c:pt idx="2">
                  <c:v>700</c:v>
                </c:pt>
                <c:pt idx="3">
                  <c:v>1140</c:v>
                </c:pt>
                <c:pt idx="4">
                  <c:v>1580</c:v>
                </c:pt>
                <c:pt idx="5">
                  <c:v>2060</c:v>
                </c:pt>
                <c:pt idx="6">
                  <c:v>2580</c:v>
                </c:pt>
                <c:pt idx="7">
                  <c:v>3100</c:v>
                </c:pt>
                <c:pt idx="8">
                  <c:v>3840</c:v>
                </c:pt>
                <c:pt idx="9">
                  <c:v>4580</c:v>
                </c:pt>
                <c:pt idx="10">
                  <c:v>5400</c:v>
                </c:pt>
                <c:pt idx="11">
                  <c:v>6220</c:v>
                </c:pt>
                <c:pt idx="12">
                  <c:v>7110</c:v>
                </c:pt>
                <c:pt idx="13">
                  <c:v>8000</c:v>
                </c:pt>
                <c:pt idx="14">
                  <c:v>8960</c:v>
                </c:pt>
                <c:pt idx="15">
                  <c:v>9920</c:v>
                </c:pt>
                <c:pt idx="16">
                  <c:v>10950</c:v>
                </c:pt>
                <c:pt idx="17">
                  <c:v>11980</c:v>
                </c:pt>
                <c:pt idx="18">
                  <c:v>13080</c:v>
                </c:pt>
                <c:pt idx="19">
                  <c:v>14180</c:v>
                </c:pt>
                <c:pt idx="20">
                  <c:v>15350</c:v>
                </c:pt>
                <c:pt idx="21">
                  <c:v>16520</c:v>
                </c:pt>
                <c:pt idx="22">
                  <c:v>17760</c:v>
                </c:pt>
                <c:pt idx="23">
                  <c:v>19000</c:v>
                </c:pt>
                <c:pt idx="24">
                  <c:v>20310</c:v>
                </c:pt>
                <c:pt idx="25">
                  <c:v>21620</c:v>
                </c:pt>
                <c:pt idx="26">
                  <c:v>23000</c:v>
                </c:pt>
                <c:pt idx="27">
                  <c:v>24380</c:v>
                </c:pt>
                <c:pt idx="28">
                  <c:v>25830</c:v>
                </c:pt>
                <c:pt idx="29">
                  <c:v>27280</c:v>
                </c:pt>
                <c:pt idx="30">
                  <c:v>28800</c:v>
                </c:pt>
                <c:pt idx="31">
                  <c:v>30320</c:v>
                </c:pt>
                <c:pt idx="32">
                  <c:v>31910</c:v>
                </c:pt>
                <c:pt idx="33">
                  <c:v>33500</c:v>
                </c:pt>
                <c:pt idx="34">
                  <c:v>35160</c:v>
                </c:pt>
                <c:pt idx="35">
                  <c:v>36820</c:v>
                </c:pt>
                <c:pt idx="36">
                  <c:v>38540</c:v>
                </c:pt>
                <c:pt idx="37">
                  <c:v>40260</c:v>
                </c:pt>
                <c:pt idx="38">
                  <c:v>42070</c:v>
                </c:pt>
                <c:pt idx="39">
                  <c:v>43880</c:v>
                </c:pt>
                <c:pt idx="40">
                  <c:v>45750</c:v>
                </c:pt>
                <c:pt idx="41">
                  <c:v>47620</c:v>
                </c:pt>
                <c:pt idx="42">
                  <c:v>49560</c:v>
                </c:pt>
                <c:pt idx="43">
                  <c:v>51500</c:v>
                </c:pt>
                <c:pt idx="44">
                  <c:v>53510</c:v>
                </c:pt>
                <c:pt idx="45">
                  <c:v>55520</c:v>
                </c:pt>
                <c:pt idx="46">
                  <c:v>57595</c:v>
                </c:pt>
                <c:pt idx="47">
                  <c:v>59670</c:v>
                </c:pt>
              </c:numCache>
            </c:numRef>
          </c:xVal>
          <c:yVal>
            <c:numRef>
              <c:f>('Big Cliff 042511'!$BA$24:$BA$54,'Big Cliff 042511'!$BA$56:$BA$68,'Big Cliff 042511'!$BA$70:$BA$73)</c:f>
              <c:numCache>
                <c:formatCode>General</c:formatCode>
                <c:ptCount val="48"/>
                <c:pt idx="0">
                  <c:v>1163</c:v>
                </c:pt>
                <c:pt idx="1">
                  <c:v>1164</c:v>
                </c:pt>
                <c:pt idx="2">
                  <c:v>1165</c:v>
                </c:pt>
                <c:pt idx="3">
                  <c:v>1166</c:v>
                </c:pt>
                <c:pt idx="4">
                  <c:v>1167</c:v>
                </c:pt>
                <c:pt idx="5">
                  <c:v>1168</c:v>
                </c:pt>
                <c:pt idx="6">
                  <c:v>1169</c:v>
                </c:pt>
                <c:pt idx="7">
                  <c:v>1170</c:v>
                </c:pt>
                <c:pt idx="8">
                  <c:v>1171</c:v>
                </c:pt>
                <c:pt idx="9">
                  <c:v>1172</c:v>
                </c:pt>
                <c:pt idx="10">
                  <c:v>1173</c:v>
                </c:pt>
                <c:pt idx="11">
                  <c:v>1174</c:v>
                </c:pt>
                <c:pt idx="12">
                  <c:v>1175</c:v>
                </c:pt>
                <c:pt idx="13">
                  <c:v>1176</c:v>
                </c:pt>
                <c:pt idx="14">
                  <c:v>1177</c:v>
                </c:pt>
                <c:pt idx="15">
                  <c:v>1178</c:v>
                </c:pt>
                <c:pt idx="16">
                  <c:v>1179</c:v>
                </c:pt>
                <c:pt idx="17">
                  <c:v>1180</c:v>
                </c:pt>
                <c:pt idx="18">
                  <c:v>1181</c:v>
                </c:pt>
                <c:pt idx="19">
                  <c:v>1182</c:v>
                </c:pt>
                <c:pt idx="20">
                  <c:v>1183</c:v>
                </c:pt>
                <c:pt idx="21">
                  <c:v>1184</c:v>
                </c:pt>
                <c:pt idx="22">
                  <c:v>1185</c:v>
                </c:pt>
                <c:pt idx="23">
                  <c:v>1186</c:v>
                </c:pt>
                <c:pt idx="24">
                  <c:v>1187</c:v>
                </c:pt>
                <c:pt idx="25">
                  <c:v>1188</c:v>
                </c:pt>
                <c:pt idx="26">
                  <c:v>1189</c:v>
                </c:pt>
                <c:pt idx="27">
                  <c:v>1190</c:v>
                </c:pt>
                <c:pt idx="28">
                  <c:v>1191</c:v>
                </c:pt>
                <c:pt idx="29">
                  <c:v>1192</c:v>
                </c:pt>
                <c:pt idx="30">
                  <c:v>1193</c:v>
                </c:pt>
                <c:pt idx="31">
                  <c:v>1194</c:v>
                </c:pt>
                <c:pt idx="32">
                  <c:v>1195</c:v>
                </c:pt>
                <c:pt idx="33">
                  <c:v>1196</c:v>
                </c:pt>
                <c:pt idx="34">
                  <c:v>1197</c:v>
                </c:pt>
                <c:pt idx="35">
                  <c:v>1198</c:v>
                </c:pt>
                <c:pt idx="36">
                  <c:v>1199</c:v>
                </c:pt>
                <c:pt idx="37">
                  <c:v>1200</c:v>
                </c:pt>
                <c:pt idx="38">
                  <c:v>1201</c:v>
                </c:pt>
                <c:pt idx="39">
                  <c:v>1202</c:v>
                </c:pt>
                <c:pt idx="40">
                  <c:v>1203</c:v>
                </c:pt>
                <c:pt idx="41">
                  <c:v>1204</c:v>
                </c:pt>
                <c:pt idx="42">
                  <c:v>1205</c:v>
                </c:pt>
                <c:pt idx="43">
                  <c:v>1206</c:v>
                </c:pt>
                <c:pt idx="44">
                  <c:v>1207</c:v>
                </c:pt>
                <c:pt idx="45">
                  <c:v>1208</c:v>
                </c:pt>
                <c:pt idx="46">
                  <c:v>1209</c:v>
                </c:pt>
                <c:pt idx="47">
                  <c:v>1210</c:v>
                </c:pt>
              </c:numCache>
            </c:numRef>
          </c:yVal>
          <c:smooth val="1"/>
          <c:extLst>
            <c:ext xmlns:c16="http://schemas.microsoft.com/office/drawing/2014/chart" uri="{C3380CC4-5D6E-409C-BE32-E72D297353CC}">
              <c16:uniqueId val="{00000003-0479-47A8-B9DA-A0ECD952C520}"/>
            </c:ext>
          </c:extLst>
        </c:ser>
        <c:dLbls>
          <c:showLegendKey val="0"/>
          <c:showVal val="0"/>
          <c:showCatName val="0"/>
          <c:showSerName val="0"/>
          <c:showPercent val="0"/>
          <c:showBubbleSize val="0"/>
        </c:dLbls>
        <c:axId val="713269088"/>
        <c:axId val="713265952"/>
      </c:scatterChart>
      <c:valAx>
        <c:axId val="713269088"/>
        <c:scaling>
          <c:orientation val="minMax"/>
        </c:scaling>
        <c:delete val="0"/>
        <c:axPos val="b"/>
        <c:numFmt formatCode="0" sourceLinked="1"/>
        <c:majorTickMark val="out"/>
        <c:minorTickMark val="none"/>
        <c:tickLblPos val="nextTo"/>
        <c:crossAx val="713265952"/>
        <c:crosses val="autoZero"/>
        <c:crossBetween val="midCat"/>
      </c:valAx>
      <c:valAx>
        <c:axId val="713265952"/>
        <c:scaling>
          <c:orientation val="minMax"/>
        </c:scaling>
        <c:delete val="0"/>
        <c:axPos val="l"/>
        <c:majorGridlines/>
        <c:numFmt formatCode="General" sourceLinked="1"/>
        <c:majorTickMark val="out"/>
        <c:minorTickMark val="none"/>
        <c:tickLblPos val="nextTo"/>
        <c:crossAx val="713269088"/>
        <c:crosses val="autoZero"/>
        <c:crossBetween val="midCat"/>
      </c:valAx>
    </c:plotArea>
    <c:legend>
      <c:legendPos val="r"/>
      <c:overlay val="0"/>
    </c:legend>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56</xdr:col>
      <xdr:colOff>399336</xdr:colOff>
      <xdr:row>30</xdr:row>
      <xdr:rowOff>51954</xdr:rowOff>
    </xdr:from>
    <xdr:to>
      <xdr:col>70</xdr:col>
      <xdr:colOff>112059</xdr:colOff>
      <xdr:row>68</xdr:row>
      <xdr:rowOff>138544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AECA2-C21D-4178-8013-83329120C831}">
  <sheetPr codeName="Sheet11">
    <outlinePr summaryBelow="0" summaryRight="0"/>
    <pageSetUpPr fitToPage="1"/>
  </sheetPr>
  <dimension ref="A1:AZ29"/>
  <sheetViews>
    <sheetView showGridLines="0" tabSelected="1" zoomScaleNormal="100" zoomScaleSheetLayoutView="55" workbookViewId="0">
      <selection activeCell="G32" sqref="G32"/>
    </sheetView>
  </sheetViews>
  <sheetFormatPr defaultColWidth="12.7109375" defaultRowHeight="15.75" x14ac:dyDescent="0.25"/>
  <cols>
    <col min="1" max="1" width="12.7109375" style="9" customWidth="1"/>
    <col min="2" max="2" width="15.140625" style="10" customWidth="1"/>
    <col min="3" max="51" width="9.42578125" style="10" customWidth="1"/>
    <col min="52" max="52" width="15.140625" style="10" customWidth="1"/>
    <col min="53" max="16384" width="12.7109375" style="10"/>
  </cols>
  <sheetData>
    <row r="1" spans="1:52" x14ac:dyDescent="0.25">
      <c r="A1" s="10"/>
    </row>
    <row r="2" spans="1:52" s="163" customFormat="1" ht="25.5" x14ac:dyDescent="0.35">
      <c r="B2" s="172" t="s">
        <v>54</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row>
    <row r="3" spans="1:52" s="163" customFormat="1" ht="22.5" x14ac:dyDescent="0.3">
      <c r="B3" s="173" t="s">
        <v>15</v>
      </c>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row>
    <row r="4" spans="1:52" s="163" customFormat="1" ht="20.25" x14ac:dyDescent="0.3">
      <c r="B4" s="174" t="s">
        <v>16</v>
      </c>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row>
    <row r="5" spans="1:52" s="163" customFormat="1" x14ac:dyDescent="0.25">
      <c r="AR5" s="7"/>
      <c r="AS5" s="7"/>
    </row>
    <row r="6" spans="1:52" s="163" customFormat="1" ht="21.75" x14ac:dyDescent="0.3">
      <c r="B6" s="175" t="s">
        <v>58</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row>
    <row r="7" spans="1:52" s="163" customFormat="1" ht="16.5" thickBot="1" x14ac:dyDescent="0.3">
      <c r="T7" s="162"/>
      <c r="U7" s="162"/>
      <c r="V7" s="162"/>
      <c r="W7" s="162"/>
      <c r="X7" s="162"/>
      <c r="Y7" s="162"/>
      <c r="Z7" s="162"/>
      <c r="AA7" s="162"/>
      <c r="AB7" s="162"/>
      <c r="AC7" s="162"/>
      <c r="AQ7" s="7"/>
      <c r="AR7" s="7"/>
      <c r="AS7" s="7"/>
    </row>
    <row r="8" spans="1:52" s="163" customFormat="1" ht="15.75" customHeight="1" thickBot="1" x14ac:dyDescent="0.3">
      <c r="B8" s="159" t="s">
        <v>55</v>
      </c>
      <c r="T8" s="162"/>
      <c r="U8" s="162"/>
      <c r="V8" s="162"/>
      <c r="W8" s="162"/>
      <c r="X8" s="162"/>
      <c r="Y8" s="162"/>
      <c r="Z8" s="162"/>
      <c r="AA8" s="162"/>
      <c r="AB8" s="162"/>
      <c r="AC8" s="162"/>
      <c r="AQ8" s="7"/>
      <c r="AR8" s="7"/>
      <c r="AS8" s="7"/>
      <c r="AZ8" s="159" t="s">
        <v>55</v>
      </c>
    </row>
    <row r="9" spans="1:52" s="163" customFormat="1" ht="15.75" customHeight="1" x14ac:dyDescent="0.25">
      <c r="B9" s="160" t="s">
        <v>56</v>
      </c>
      <c r="C9" s="176" t="s">
        <v>12</v>
      </c>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8"/>
      <c r="AZ9" s="160" t="s">
        <v>56</v>
      </c>
    </row>
    <row r="10" spans="1:52" ht="16.5" thickBot="1" x14ac:dyDescent="0.3">
      <c r="A10" s="10"/>
      <c r="B10" s="161" t="s">
        <v>57</v>
      </c>
      <c r="C10" s="73">
        <v>0.25</v>
      </c>
      <c r="D10" s="64">
        <v>0.5</v>
      </c>
      <c r="E10" s="64">
        <v>0.75</v>
      </c>
      <c r="F10" s="64">
        <v>1</v>
      </c>
      <c r="G10" s="64">
        <v>1.25</v>
      </c>
      <c r="H10" s="64">
        <v>1.5</v>
      </c>
      <c r="I10" s="64">
        <v>1.75</v>
      </c>
      <c r="J10" s="64">
        <v>2</v>
      </c>
      <c r="K10" s="64">
        <v>2.25</v>
      </c>
      <c r="L10" s="64">
        <v>2.5</v>
      </c>
      <c r="M10" s="64">
        <v>2.75</v>
      </c>
      <c r="N10" s="64">
        <v>3</v>
      </c>
      <c r="O10" s="64">
        <v>3.25</v>
      </c>
      <c r="P10" s="64">
        <v>3.5</v>
      </c>
      <c r="Q10" s="64">
        <v>3.75</v>
      </c>
      <c r="R10" s="64">
        <v>4</v>
      </c>
      <c r="S10" s="64">
        <v>4.25</v>
      </c>
      <c r="T10" s="64">
        <v>4.5</v>
      </c>
      <c r="U10" s="64">
        <v>4.75</v>
      </c>
      <c r="V10" s="64">
        <v>5</v>
      </c>
      <c r="W10" s="64">
        <v>5.5</v>
      </c>
      <c r="X10" s="64">
        <v>6</v>
      </c>
      <c r="Y10" s="64">
        <v>6.5</v>
      </c>
      <c r="Z10" s="64">
        <v>7</v>
      </c>
      <c r="AA10" s="64">
        <v>7.5</v>
      </c>
      <c r="AB10" s="64">
        <v>8</v>
      </c>
      <c r="AC10" s="64">
        <v>8.5</v>
      </c>
      <c r="AD10" s="64">
        <v>9</v>
      </c>
      <c r="AE10" s="64">
        <v>9.5</v>
      </c>
      <c r="AF10" s="64">
        <v>10</v>
      </c>
      <c r="AG10" s="64">
        <v>10.5</v>
      </c>
      <c r="AH10" s="64">
        <v>11</v>
      </c>
      <c r="AI10" s="64">
        <v>11.5</v>
      </c>
      <c r="AJ10" s="64">
        <v>12</v>
      </c>
      <c r="AK10" s="64">
        <v>12.5</v>
      </c>
      <c r="AL10" s="64">
        <v>13</v>
      </c>
      <c r="AM10" s="64">
        <v>13.5</v>
      </c>
      <c r="AN10" s="64">
        <v>14</v>
      </c>
      <c r="AO10" s="64">
        <v>14.5</v>
      </c>
      <c r="AP10" s="64">
        <v>15</v>
      </c>
      <c r="AQ10" s="64">
        <v>16</v>
      </c>
      <c r="AR10" s="64">
        <v>17</v>
      </c>
      <c r="AS10" s="64">
        <v>18</v>
      </c>
      <c r="AT10" s="64">
        <v>19</v>
      </c>
      <c r="AU10" s="64">
        <v>20</v>
      </c>
      <c r="AV10" s="64">
        <v>21</v>
      </c>
      <c r="AW10" s="64">
        <v>22</v>
      </c>
      <c r="AX10" s="64">
        <v>23</v>
      </c>
      <c r="AY10" s="74">
        <v>24</v>
      </c>
      <c r="AZ10" s="161" t="s">
        <v>57</v>
      </c>
    </row>
    <row r="11" spans="1:52" ht="16.5" thickBot="1" x14ac:dyDescent="0.3">
      <c r="A11" s="10"/>
      <c r="B11" s="133">
        <v>1188</v>
      </c>
      <c r="C11" s="156">
        <v>290</v>
      </c>
      <c r="D11" s="122">
        <v>580</v>
      </c>
      <c r="E11" s="122">
        <v>870</v>
      </c>
      <c r="F11" s="167">
        <v>1160</v>
      </c>
      <c r="G11" s="164">
        <v>1450</v>
      </c>
      <c r="H11" s="134">
        <v>1740</v>
      </c>
      <c r="I11" s="135">
        <v>2030</v>
      </c>
      <c r="J11" s="135">
        <v>2320</v>
      </c>
      <c r="K11" s="135">
        <v>2610</v>
      </c>
      <c r="L11" s="135">
        <v>2900</v>
      </c>
      <c r="M11" s="135">
        <v>3190</v>
      </c>
      <c r="N11" s="135">
        <v>3470</v>
      </c>
      <c r="O11" s="135">
        <v>3760</v>
      </c>
      <c r="P11" s="135">
        <v>4040</v>
      </c>
      <c r="Q11" s="135">
        <v>4330</v>
      </c>
      <c r="R11" s="135">
        <v>4610</v>
      </c>
      <c r="S11" s="135">
        <v>4900</v>
      </c>
      <c r="T11" s="135">
        <v>5180</v>
      </c>
      <c r="U11" s="135">
        <v>5460</v>
      </c>
      <c r="V11" s="135">
        <v>5750</v>
      </c>
      <c r="W11" s="135">
        <v>6310</v>
      </c>
      <c r="X11" s="135">
        <v>6870</v>
      </c>
      <c r="Y11" s="135">
        <v>7430</v>
      </c>
      <c r="Z11" s="135">
        <v>7980</v>
      </c>
      <c r="AA11" s="135">
        <v>8530</v>
      </c>
      <c r="AB11" s="135">
        <v>9080</v>
      </c>
      <c r="AC11" s="135">
        <v>9620</v>
      </c>
      <c r="AD11" s="144">
        <v>10160</v>
      </c>
      <c r="AE11" s="144">
        <v>10690</v>
      </c>
      <c r="AF11" s="144">
        <v>11220</v>
      </c>
      <c r="AG11" s="144">
        <v>11750</v>
      </c>
      <c r="AH11" s="144">
        <v>12270</v>
      </c>
      <c r="AI11" s="144">
        <v>12790</v>
      </c>
      <c r="AJ11" s="144">
        <v>13300</v>
      </c>
      <c r="AK11" s="144">
        <v>13800</v>
      </c>
      <c r="AL11" s="144">
        <v>14300</v>
      </c>
      <c r="AM11" s="146">
        <v>14800</v>
      </c>
      <c r="AN11" s="149" t="s">
        <v>2</v>
      </c>
      <c r="AO11" s="134" t="s">
        <v>2</v>
      </c>
      <c r="AP11" s="135" t="s">
        <v>2</v>
      </c>
      <c r="AQ11" s="135" t="s">
        <v>2</v>
      </c>
      <c r="AR11" s="135" t="s">
        <v>2</v>
      </c>
      <c r="AS11" s="135" t="s">
        <v>2</v>
      </c>
      <c r="AT11" s="135" t="s">
        <v>2</v>
      </c>
      <c r="AU11" s="135" t="s">
        <v>2</v>
      </c>
      <c r="AV11" s="135" t="s">
        <v>2</v>
      </c>
      <c r="AW11" s="135" t="s">
        <v>2</v>
      </c>
      <c r="AX11" s="135" t="s">
        <v>2</v>
      </c>
      <c r="AY11" s="132" t="s">
        <v>2</v>
      </c>
      <c r="AZ11" s="133">
        <v>1188</v>
      </c>
    </row>
    <row r="12" spans="1:52" ht="16.5" thickBot="1" x14ac:dyDescent="0.3">
      <c r="A12" s="10"/>
      <c r="B12" s="133">
        <v>1189</v>
      </c>
      <c r="C12" s="156">
        <v>300</v>
      </c>
      <c r="D12" s="122">
        <v>590</v>
      </c>
      <c r="E12" s="122">
        <v>890</v>
      </c>
      <c r="F12" s="167">
        <v>1190</v>
      </c>
      <c r="G12" s="164">
        <v>1480</v>
      </c>
      <c r="H12" s="134">
        <v>1780</v>
      </c>
      <c r="I12" s="135">
        <v>2070</v>
      </c>
      <c r="J12" s="135">
        <v>2370</v>
      </c>
      <c r="K12" s="135">
        <v>2660</v>
      </c>
      <c r="L12" s="135">
        <v>2950</v>
      </c>
      <c r="M12" s="135">
        <v>3250</v>
      </c>
      <c r="N12" s="135">
        <v>3540</v>
      </c>
      <c r="O12" s="135">
        <v>3830</v>
      </c>
      <c r="P12" s="135">
        <v>4120</v>
      </c>
      <c r="Q12" s="135">
        <v>4410</v>
      </c>
      <c r="R12" s="135">
        <v>4700</v>
      </c>
      <c r="S12" s="135">
        <v>4990</v>
      </c>
      <c r="T12" s="135">
        <v>5280</v>
      </c>
      <c r="U12" s="135">
        <v>5570</v>
      </c>
      <c r="V12" s="135">
        <v>5860</v>
      </c>
      <c r="W12" s="135">
        <v>6440</v>
      </c>
      <c r="X12" s="135">
        <v>7010</v>
      </c>
      <c r="Y12" s="135">
        <v>7580</v>
      </c>
      <c r="Z12" s="135">
        <v>8140</v>
      </c>
      <c r="AA12" s="135">
        <v>8710</v>
      </c>
      <c r="AB12" s="135">
        <v>9270</v>
      </c>
      <c r="AC12" s="135">
        <v>9820</v>
      </c>
      <c r="AD12" s="144">
        <v>10380</v>
      </c>
      <c r="AE12" s="144">
        <v>10930</v>
      </c>
      <c r="AF12" s="144">
        <v>11470</v>
      </c>
      <c r="AG12" s="144">
        <v>12010</v>
      </c>
      <c r="AH12" s="144">
        <v>12550</v>
      </c>
      <c r="AI12" s="144">
        <v>13080</v>
      </c>
      <c r="AJ12" s="144">
        <v>13600</v>
      </c>
      <c r="AK12" s="144">
        <v>14120</v>
      </c>
      <c r="AL12" s="144">
        <v>14640</v>
      </c>
      <c r="AM12" s="144">
        <v>15150</v>
      </c>
      <c r="AN12" s="146">
        <v>15660</v>
      </c>
      <c r="AO12" s="149" t="s">
        <v>2</v>
      </c>
      <c r="AP12" s="134" t="s">
        <v>2</v>
      </c>
      <c r="AQ12" s="135" t="s">
        <v>2</v>
      </c>
      <c r="AR12" s="135" t="s">
        <v>2</v>
      </c>
      <c r="AS12" s="135" t="s">
        <v>2</v>
      </c>
      <c r="AT12" s="135" t="s">
        <v>2</v>
      </c>
      <c r="AU12" s="135" t="s">
        <v>2</v>
      </c>
      <c r="AV12" s="135" t="s">
        <v>2</v>
      </c>
      <c r="AW12" s="135" t="s">
        <v>2</v>
      </c>
      <c r="AX12" s="135" t="s">
        <v>2</v>
      </c>
      <c r="AY12" s="132" t="s">
        <v>2</v>
      </c>
      <c r="AZ12" s="133">
        <v>1189</v>
      </c>
    </row>
    <row r="13" spans="1:52" ht="16.5" thickBot="1" x14ac:dyDescent="0.3">
      <c r="A13" s="10"/>
      <c r="B13" s="136">
        <v>1190</v>
      </c>
      <c r="C13" s="124">
        <v>300</v>
      </c>
      <c r="D13" s="125">
        <v>600</v>
      </c>
      <c r="E13" s="125">
        <v>910</v>
      </c>
      <c r="F13" s="168">
        <v>1210</v>
      </c>
      <c r="G13" s="165">
        <v>1510</v>
      </c>
      <c r="H13" s="137">
        <v>1810</v>
      </c>
      <c r="I13" s="138">
        <v>2110</v>
      </c>
      <c r="J13" s="138">
        <v>2410</v>
      </c>
      <c r="K13" s="138">
        <v>2710</v>
      </c>
      <c r="L13" s="138">
        <v>3010</v>
      </c>
      <c r="M13" s="138">
        <v>3300</v>
      </c>
      <c r="N13" s="138">
        <v>3600</v>
      </c>
      <c r="O13" s="138">
        <v>3900</v>
      </c>
      <c r="P13" s="138">
        <v>4200</v>
      </c>
      <c r="Q13" s="138">
        <v>4490</v>
      </c>
      <c r="R13" s="138">
        <v>4790</v>
      </c>
      <c r="S13" s="138">
        <v>5090</v>
      </c>
      <c r="T13" s="138">
        <v>5380</v>
      </c>
      <c r="U13" s="138">
        <v>5680</v>
      </c>
      <c r="V13" s="138">
        <v>5970</v>
      </c>
      <c r="W13" s="138">
        <v>6560</v>
      </c>
      <c r="X13" s="138">
        <v>7140</v>
      </c>
      <c r="Y13" s="138">
        <v>7730</v>
      </c>
      <c r="Z13" s="138">
        <v>8310</v>
      </c>
      <c r="AA13" s="138">
        <v>8880</v>
      </c>
      <c r="AB13" s="138">
        <v>9460</v>
      </c>
      <c r="AC13" s="145">
        <v>10020</v>
      </c>
      <c r="AD13" s="145">
        <v>10590</v>
      </c>
      <c r="AE13" s="145">
        <v>11150</v>
      </c>
      <c r="AF13" s="145">
        <v>11710</v>
      </c>
      <c r="AG13" s="145">
        <v>12270</v>
      </c>
      <c r="AH13" s="145">
        <v>12820</v>
      </c>
      <c r="AI13" s="145">
        <v>13360</v>
      </c>
      <c r="AJ13" s="145">
        <v>13900</v>
      </c>
      <c r="AK13" s="145">
        <v>14440</v>
      </c>
      <c r="AL13" s="145">
        <v>14970</v>
      </c>
      <c r="AM13" s="145">
        <v>15500</v>
      </c>
      <c r="AN13" s="145">
        <v>16020</v>
      </c>
      <c r="AO13" s="151">
        <v>16540</v>
      </c>
      <c r="AP13" s="149" t="s">
        <v>2</v>
      </c>
      <c r="AQ13" s="134" t="s">
        <v>2</v>
      </c>
      <c r="AR13" s="138" t="s">
        <v>2</v>
      </c>
      <c r="AS13" s="138" t="s">
        <v>2</v>
      </c>
      <c r="AT13" s="138" t="s">
        <v>2</v>
      </c>
      <c r="AU13" s="138" t="s">
        <v>2</v>
      </c>
      <c r="AV13" s="138" t="s">
        <v>2</v>
      </c>
      <c r="AW13" s="138" t="s">
        <v>2</v>
      </c>
      <c r="AX13" s="138" t="s">
        <v>2</v>
      </c>
      <c r="AY13" s="141" t="s">
        <v>2</v>
      </c>
      <c r="AZ13" s="136">
        <v>1190</v>
      </c>
    </row>
    <row r="14" spans="1:52" x14ac:dyDescent="0.25">
      <c r="A14" s="10"/>
      <c r="B14" s="129">
        <v>1191</v>
      </c>
      <c r="C14" s="121">
        <v>310</v>
      </c>
      <c r="D14" s="123">
        <v>610</v>
      </c>
      <c r="E14" s="123">
        <v>920</v>
      </c>
      <c r="F14" s="169">
        <v>1230</v>
      </c>
      <c r="G14" s="166">
        <v>1530</v>
      </c>
      <c r="H14" s="130">
        <v>1840</v>
      </c>
      <c r="I14" s="131">
        <v>2140</v>
      </c>
      <c r="J14" s="131">
        <v>2450</v>
      </c>
      <c r="K14" s="131">
        <v>2750</v>
      </c>
      <c r="L14" s="131">
        <v>3060</v>
      </c>
      <c r="M14" s="131">
        <v>3360</v>
      </c>
      <c r="N14" s="131">
        <v>3670</v>
      </c>
      <c r="O14" s="131">
        <v>3970</v>
      </c>
      <c r="P14" s="131">
        <v>4270</v>
      </c>
      <c r="Q14" s="131">
        <v>4570</v>
      </c>
      <c r="R14" s="131">
        <v>4870</v>
      </c>
      <c r="S14" s="131">
        <v>5180</v>
      </c>
      <c r="T14" s="131">
        <v>5480</v>
      </c>
      <c r="U14" s="131">
        <v>5780</v>
      </c>
      <c r="V14" s="131">
        <v>6080</v>
      </c>
      <c r="W14" s="131">
        <v>6680</v>
      </c>
      <c r="X14" s="131">
        <v>7280</v>
      </c>
      <c r="Y14" s="131">
        <v>7870</v>
      </c>
      <c r="Z14" s="131">
        <v>8460</v>
      </c>
      <c r="AA14" s="131">
        <v>9050</v>
      </c>
      <c r="AB14" s="131">
        <v>9640</v>
      </c>
      <c r="AC14" s="147">
        <v>10220</v>
      </c>
      <c r="AD14" s="147">
        <v>10800</v>
      </c>
      <c r="AE14" s="147">
        <v>11380</v>
      </c>
      <c r="AF14" s="147">
        <v>11950</v>
      </c>
      <c r="AG14" s="147">
        <v>12520</v>
      </c>
      <c r="AH14" s="147">
        <v>13080</v>
      </c>
      <c r="AI14" s="147">
        <v>13640</v>
      </c>
      <c r="AJ14" s="147">
        <v>14200</v>
      </c>
      <c r="AK14" s="147">
        <v>14750</v>
      </c>
      <c r="AL14" s="147">
        <v>15300</v>
      </c>
      <c r="AM14" s="147">
        <v>15840</v>
      </c>
      <c r="AN14" s="147">
        <v>16370</v>
      </c>
      <c r="AO14" s="147">
        <v>16910</v>
      </c>
      <c r="AP14" s="146">
        <v>17430</v>
      </c>
      <c r="AQ14" s="142" t="s">
        <v>2</v>
      </c>
      <c r="AR14" s="130" t="s">
        <v>2</v>
      </c>
      <c r="AS14" s="131" t="s">
        <v>2</v>
      </c>
      <c r="AT14" s="131" t="s">
        <v>2</v>
      </c>
      <c r="AU14" s="131" t="s">
        <v>2</v>
      </c>
      <c r="AV14" s="131" t="s">
        <v>2</v>
      </c>
      <c r="AW14" s="131" t="s">
        <v>2</v>
      </c>
      <c r="AX14" s="131" t="s">
        <v>2</v>
      </c>
      <c r="AY14" s="143" t="s">
        <v>2</v>
      </c>
      <c r="AZ14" s="129">
        <v>1191</v>
      </c>
    </row>
    <row r="15" spans="1:52" x14ac:dyDescent="0.25">
      <c r="A15" s="10"/>
      <c r="B15" s="133">
        <v>1192</v>
      </c>
      <c r="C15" s="156">
        <v>310</v>
      </c>
      <c r="D15" s="122">
        <v>620</v>
      </c>
      <c r="E15" s="122">
        <v>940</v>
      </c>
      <c r="F15" s="167">
        <v>1250</v>
      </c>
      <c r="G15" s="164">
        <v>1560</v>
      </c>
      <c r="H15" s="134">
        <v>1870</v>
      </c>
      <c r="I15" s="135">
        <v>2180</v>
      </c>
      <c r="J15" s="135">
        <v>2490</v>
      </c>
      <c r="K15" s="135">
        <v>2800</v>
      </c>
      <c r="L15" s="132">
        <v>3110</v>
      </c>
      <c r="M15" s="135">
        <v>3420</v>
      </c>
      <c r="N15" s="134">
        <v>3730</v>
      </c>
      <c r="O15" s="135">
        <v>4040</v>
      </c>
      <c r="P15" s="135">
        <v>4340</v>
      </c>
      <c r="Q15" s="135">
        <v>4650</v>
      </c>
      <c r="R15" s="135">
        <v>4960</v>
      </c>
      <c r="S15" s="135">
        <v>5270</v>
      </c>
      <c r="T15" s="135">
        <v>5570</v>
      </c>
      <c r="U15" s="135">
        <v>5880</v>
      </c>
      <c r="V15" s="135">
        <v>6190</v>
      </c>
      <c r="W15" s="135">
        <v>6800</v>
      </c>
      <c r="X15" s="135">
        <v>7410</v>
      </c>
      <c r="Y15" s="135">
        <v>8010</v>
      </c>
      <c r="Z15" s="135">
        <v>8620</v>
      </c>
      <c r="AA15" s="135">
        <v>9220</v>
      </c>
      <c r="AB15" s="135">
        <v>9820</v>
      </c>
      <c r="AC15" s="144">
        <v>10410</v>
      </c>
      <c r="AD15" s="144">
        <v>11010</v>
      </c>
      <c r="AE15" s="144">
        <v>11600</v>
      </c>
      <c r="AF15" s="144">
        <v>12180</v>
      </c>
      <c r="AG15" s="144">
        <v>12760</v>
      </c>
      <c r="AH15" s="144">
        <v>13340</v>
      </c>
      <c r="AI15" s="144">
        <v>13920</v>
      </c>
      <c r="AJ15" s="144">
        <v>14490</v>
      </c>
      <c r="AK15" s="144">
        <v>15050</v>
      </c>
      <c r="AL15" s="144">
        <v>15610</v>
      </c>
      <c r="AM15" s="144">
        <v>16170</v>
      </c>
      <c r="AN15" s="144">
        <v>16720</v>
      </c>
      <c r="AO15" s="144">
        <v>17270</v>
      </c>
      <c r="AP15" s="146">
        <v>17810</v>
      </c>
      <c r="AQ15" s="139" t="s">
        <v>2</v>
      </c>
      <c r="AR15" s="134" t="s">
        <v>2</v>
      </c>
      <c r="AS15" s="135" t="s">
        <v>2</v>
      </c>
      <c r="AT15" s="135" t="s">
        <v>2</v>
      </c>
      <c r="AU15" s="135" t="s">
        <v>2</v>
      </c>
      <c r="AV15" s="135" t="s">
        <v>2</v>
      </c>
      <c r="AW15" s="135" t="s">
        <v>2</v>
      </c>
      <c r="AX15" s="135" t="s">
        <v>2</v>
      </c>
      <c r="AY15" s="132" t="s">
        <v>2</v>
      </c>
      <c r="AZ15" s="133">
        <v>1192</v>
      </c>
    </row>
    <row r="16" spans="1:52" x14ac:dyDescent="0.25">
      <c r="A16" s="10"/>
      <c r="B16" s="133">
        <v>1193</v>
      </c>
      <c r="C16" s="156">
        <v>320</v>
      </c>
      <c r="D16" s="122">
        <v>630</v>
      </c>
      <c r="E16" s="122">
        <v>950</v>
      </c>
      <c r="F16" s="167">
        <v>1270</v>
      </c>
      <c r="G16" s="164">
        <v>1580</v>
      </c>
      <c r="H16" s="134">
        <v>1900</v>
      </c>
      <c r="I16" s="135">
        <v>2220</v>
      </c>
      <c r="J16" s="135">
        <v>2530</v>
      </c>
      <c r="K16" s="135">
        <v>2850</v>
      </c>
      <c r="L16" s="135">
        <v>3160</v>
      </c>
      <c r="M16" s="135">
        <v>3480</v>
      </c>
      <c r="N16" s="135">
        <v>3790</v>
      </c>
      <c r="O16" s="135">
        <v>4100</v>
      </c>
      <c r="P16" s="135">
        <v>4420</v>
      </c>
      <c r="Q16" s="135">
        <v>4730</v>
      </c>
      <c r="R16" s="135">
        <v>5040</v>
      </c>
      <c r="S16" s="135">
        <v>5360</v>
      </c>
      <c r="T16" s="135">
        <v>5670</v>
      </c>
      <c r="U16" s="135">
        <v>5980</v>
      </c>
      <c r="V16" s="135">
        <v>6290</v>
      </c>
      <c r="W16" s="135">
        <v>6920</v>
      </c>
      <c r="X16" s="135">
        <v>7540</v>
      </c>
      <c r="Y16" s="135">
        <v>8160</v>
      </c>
      <c r="Z16" s="135">
        <v>8770</v>
      </c>
      <c r="AA16" s="135">
        <v>9390</v>
      </c>
      <c r="AB16" s="144">
        <v>10000</v>
      </c>
      <c r="AC16" s="144">
        <v>10600</v>
      </c>
      <c r="AD16" s="144">
        <v>11210</v>
      </c>
      <c r="AE16" s="144">
        <v>11810</v>
      </c>
      <c r="AF16" s="144">
        <v>12410</v>
      </c>
      <c r="AG16" s="144">
        <v>13000</v>
      </c>
      <c r="AH16" s="144">
        <v>13600</v>
      </c>
      <c r="AI16" s="144">
        <v>14180</v>
      </c>
      <c r="AJ16" s="144">
        <v>14770</v>
      </c>
      <c r="AK16" s="144">
        <v>15350</v>
      </c>
      <c r="AL16" s="144">
        <v>15920</v>
      </c>
      <c r="AM16" s="144">
        <v>16490</v>
      </c>
      <c r="AN16" s="144">
        <v>17060</v>
      </c>
      <c r="AO16" s="144">
        <v>17620</v>
      </c>
      <c r="AP16" s="146">
        <v>18180</v>
      </c>
      <c r="AQ16" s="139" t="s">
        <v>2</v>
      </c>
      <c r="AR16" s="134" t="s">
        <v>2</v>
      </c>
      <c r="AS16" s="135" t="s">
        <v>2</v>
      </c>
      <c r="AT16" s="135" t="s">
        <v>2</v>
      </c>
      <c r="AU16" s="135" t="s">
        <v>2</v>
      </c>
      <c r="AV16" s="135" t="s">
        <v>2</v>
      </c>
      <c r="AW16" s="135" t="s">
        <v>2</v>
      </c>
      <c r="AX16" s="135" t="s">
        <v>2</v>
      </c>
      <c r="AY16" s="132" t="s">
        <v>2</v>
      </c>
      <c r="AZ16" s="133">
        <v>1193</v>
      </c>
    </row>
    <row r="17" spans="1:52" x14ac:dyDescent="0.25">
      <c r="A17" s="10"/>
      <c r="B17" s="133">
        <v>1194</v>
      </c>
      <c r="C17" s="156">
        <v>320</v>
      </c>
      <c r="D17" s="122">
        <v>640</v>
      </c>
      <c r="E17" s="122">
        <v>970</v>
      </c>
      <c r="F17" s="135">
        <v>1290</v>
      </c>
      <c r="G17" s="135">
        <v>1610</v>
      </c>
      <c r="H17" s="134">
        <v>1930</v>
      </c>
      <c r="I17" s="134">
        <v>2250</v>
      </c>
      <c r="J17" s="135">
        <v>2570</v>
      </c>
      <c r="K17" s="135">
        <v>2890</v>
      </c>
      <c r="L17" s="135">
        <v>3210</v>
      </c>
      <c r="M17" s="135">
        <v>3530</v>
      </c>
      <c r="N17" s="135">
        <v>3850</v>
      </c>
      <c r="O17" s="135">
        <v>4170</v>
      </c>
      <c r="P17" s="135">
        <v>4490</v>
      </c>
      <c r="Q17" s="135">
        <v>4810</v>
      </c>
      <c r="R17" s="135">
        <v>5120</v>
      </c>
      <c r="S17" s="135">
        <v>5440</v>
      </c>
      <c r="T17" s="135">
        <v>5760</v>
      </c>
      <c r="U17" s="135">
        <v>6080</v>
      </c>
      <c r="V17" s="135">
        <v>6400</v>
      </c>
      <c r="W17" s="135">
        <v>7030</v>
      </c>
      <c r="X17" s="135">
        <v>7660</v>
      </c>
      <c r="Y17" s="135">
        <v>8290</v>
      </c>
      <c r="Z17" s="135">
        <v>8920</v>
      </c>
      <c r="AA17" s="135">
        <v>9550</v>
      </c>
      <c r="AB17" s="144">
        <v>10170</v>
      </c>
      <c r="AC17" s="144">
        <v>10790</v>
      </c>
      <c r="AD17" s="144">
        <v>11410</v>
      </c>
      <c r="AE17" s="144">
        <v>12020</v>
      </c>
      <c r="AF17" s="144">
        <v>12630</v>
      </c>
      <c r="AG17" s="144">
        <v>13240</v>
      </c>
      <c r="AH17" s="144">
        <v>13850</v>
      </c>
      <c r="AI17" s="144">
        <v>14450</v>
      </c>
      <c r="AJ17" s="144">
        <v>15040</v>
      </c>
      <c r="AK17" s="144">
        <v>15640</v>
      </c>
      <c r="AL17" s="144">
        <v>16230</v>
      </c>
      <c r="AM17" s="144">
        <v>16810</v>
      </c>
      <c r="AN17" s="144">
        <v>17390</v>
      </c>
      <c r="AO17" s="144">
        <v>17970</v>
      </c>
      <c r="AP17" s="144">
        <v>18540</v>
      </c>
      <c r="AQ17" s="146">
        <v>19670</v>
      </c>
      <c r="AR17" s="139" t="s">
        <v>2</v>
      </c>
      <c r="AS17" s="134" t="s">
        <v>2</v>
      </c>
      <c r="AT17" s="135" t="s">
        <v>2</v>
      </c>
      <c r="AU17" s="135" t="s">
        <v>2</v>
      </c>
      <c r="AV17" s="135" t="s">
        <v>2</v>
      </c>
      <c r="AW17" s="135" t="s">
        <v>2</v>
      </c>
      <c r="AX17" s="135" t="s">
        <v>2</v>
      </c>
      <c r="AY17" s="132" t="s">
        <v>2</v>
      </c>
      <c r="AZ17" s="133">
        <v>1194</v>
      </c>
    </row>
    <row r="18" spans="1:52" ht="16.5" thickBot="1" x14ac:dyDescent="0.3">
      <c r="A18" s="10"/>
      <c r="B18" s="136">
        <v>1195</v>
      </c>
      <c r="C18" s="124">
        <v>330</v>
      </c>
      <c r="D18" s="125">
        <v>650</v>
      </c>
      <c r="E18" s="125">
        <v>980</v>
      </c>
      <c r="F18" s="138">
        <v>1310</v>
      </c>
      <c r="G18" s="141">
        <v>1630</v>
      </c>
      <c r="H18" s="138">
        <v>1960</v>
      </c>
      <c r="I18" s="137">
        <v>2280</v>
      </c>
      <c r="J18" s="138">
        <v>2610</v>
      </c>
      <c r="K18" s="138">
        <v>2930</v>
      </c>
      <c r="L18" s="138">
        <v>3260</v>
      </c>
      <c r="M18" s="138">
        <v>3580</v>
      </c>
      <c r="N18" s="138">
        <v>3910</v>
      </c>
      <c r="O18" s="138">
        <v>4230</v>
      </c>
      <c r="P18" s="138">
        <v>4560</v>
      </c>
      <c r="Q18" s="138">
        <v>4880</v>
      </c>
      <c r="R18" s="138">
        <v>5200</v>
      </c>
      <c r="S18" s="138">
        <v>5530</v>
      </c>
      <c r="T18" s="138">
        <v>5850</v>
      </c>
      <c r="U18" s="138">
        <v>6180</v>
      </c>
      <c r="V18" s="138">
        <v>6500</v>
      </c>
      <c r="W18" s="138">
        <v>7140</v>
      </c>
      <c r="X18" s="138">
        <v>7790</v>
      </c>
      <c r="Y18" s="138">
        <v>8430</v>
      </c>
      <c r="Z18" s="138">
        <v>9070</v>
      </c>
      <c r="AA18" s="138">
        <v>9710</v>
      </c>
      <c r="AB18" s="145">
        <v>10340</v>
      </c>
      <c r="AC18" s="145">
        <v>10970</v>
      </c>
      <c r="AD18" s="145">
        <v>11600</v>
      </c>
      <c r="AE18" s="145">
        <v>12230</v>
      </c>
      <c r="AF18" s="145">
        <v>12850</v>
      </c>
      <c r="AG18" s="145">
        <v>13470</v>
      </c>
      <c r="AH18" s="145">
        <v>14090</v>
      </c>
      <c r="AI18" s="145">
        <v>14710</v>
      </c>
      <c r="AJ18" s="145">
        <v>15320</v>
      </c>
      <c r="AK18" s="145">
        <v>15920</v>
      </c>
      <c r="AL18" s="145">
        <v>16530</v>
      </c>
      <c r="AM18" s="145">
        <v>17120</v>
      </c>
      <c r="AN18" s="145">
        <v>17720</v>
      </c>
      <c r="AO18" s="145">
        <v>18310</v>
      </c>
      <c r="AP18" s="145">
        <v>18900</v>
      </c>
      <c r="AQ18" s="151">
        <v>20060</v>
      </c>
      <c r="AR18" s="149" t="s">
        <v>2</v>
      </c>
      <c r="AS18" s="134" t="s">
        <v>2</v>
      </c>
      <c r="AT18" s="138" t="s">
        <v>2</v>
      </c>
      <c r="AU18" s="138" t="s">
        <v>2</v>
      </c>
      <c r="AV18" s="138" t="s">
        <v>2</v>
      </c>
      <c r="AW18" s="138" t="s">
        <v>2</v>
      </c>
      <c r="AX18" s="138" t="s">
        <v>2</v>
      </c>
      <c r="AY18" s="141" t="s">
        <v>2</v>
      </c>
      <c r="AZ18" s="136">
        <v>1195</v>
      </c>
    </row>
    <row r="19" spans="1:52" x14ac:dyDescent="0.25">
      <c r="A19" s="10"/>
      <c r="B19" s="129">
        <v>1196</v>
      </c>
      <c r="C19" s="121">
        <v>330</v>
      </c>
      <c r="D19" s="123">
        <v>660</v>
      </c>
      <c r="E19" s="123">
        <v>990</v>
      </c>
      <c r="F19" s="131">
        <v>1320</v>
      </c>
      <c r="G19" s="143">
        <v>1660</v>
      </c>
      <c r="H19" s="131">
        <v>1990</v>
      </c>
      <c r="I19" s="130">
        <v>2320</v>
      </c>
      <c r="J19" s="131">
        <v>2650</v>
      </c>
      <c r="K19" s="131">
        <v>2980</v>
      </c>
      <c r="L19" s="131">
        <v>3310</v>
      </c>
      <c r="M19" s="131">
        <v>3640</v>
      </c>
      <c r="N19" s="131">
        <v>3970</v>
      </c>
      <c r="O19" s="131">
        <v>4300</v>
      </c>
      <c r="P19" s="131">
        <v>4630</v>
      </c>
      <c r="Q19" s="131">
        <v>4950</v>
      </c>
      <c r="R19" s="131">
        <v>5280</v>
      </c>
      <c r="S19" s="131">
        <v>5610</v>
      </c>
      <c r="T19" s="131">
        <v>5940</v>
      </c>
      <c r="U19" s="131">
        <v>6270</v>
      </c>
      <c r="V19" s="131">
        <v>6600</v>
      </c>
      <c r="W19" s="131">
        <v>7260</v>
      </c>
      <c r="X19" s="131">
        <v>7910</v>
      </c>
      <c r="Y19" s="131">
        <v>8560</v>
      </c>
      <c r="Z19" s="131">
        <v>9210</v>
      </c>
      <c r="AA19" s="131">
        <v>9860</v>
      </c>
      <c r="AB19" s="147">
        <v>10510</v>
      </c>
      <c r="AC19" s="147">
        <v>11150</v>
      </c>
      <c r="AD19" s="147">
        <v>11800</v>
      </c>
      <c r="AE19" s="147">
        <v>12430</v>
      </c>
      <c r="AF19" s="147">
        <v>13070</v>
      </c>
      <c r="AG19" s="147">
        <v>13700</v>
      </c>
      <c r="AH19" s="147">
        <v>14330</v>
      </c>
      <c r="AI19" s="147">
        <v>14960</v>
      </c>
      <c r="AJ19" s="147">
        <v>15580</v>
      </c>
      <c r="AK19" s="147">
        <v>16200</v>
      </c>
      <c r="AL19" s="147">
        <v>16820</v>
      </c>
      <c r="AM19" s="147">
        <v>17430</v>
      </c>
      <c r="AN19" s="147">
        <v>18040</v>
      </c>
      <c r="AO19" s="147">
        <v>18640</v>
      </c>
      <c r="AP19" s="147">
        <v>19240</v>
      </c>
      <c r="AQ19" s="147">
        <v>20430</v>
      </c>
      <c r="AR19" s="146">
        <v>21600</v>
      </c>
      <c r="AS19" s="142" t="s">
        <v>2</v>
      </c>
      <c r="AT19" s="130" t="s">
        <v>2</v>
      </c>
      <c r="AU19" s="131" t="s">
        <v>2</v>
      </c>
      <c r="AV19" s="131" t="s">
        <v>2</v>
      </c>
      <c r="AW19" s="131" t="s">
        <v>2</v>
      </c>
      <c r="AX19" s="131" t="s">
        <v>2</v>
      </c>
      <c r="AY19" s="143" t="s">
        <v>2</v>
      </c>
      <c r="AZ19" s="129">
        <v>1196</v>
      </c>
    </row>
    <row r="20" spans="1:52" ht="16.5" thickBot="1" x14ac:dyDescent="0.3">
      <c r="A20" s="10"/>
      <c r="B20" s="133">
        <v>1197</v>
      </c>
      <c r="C20" s="156">
        <v>340</v>
      </c>
      <c r="D20" s="122">
        <v>670</v>
      </c>
      <c r="E20" s="122">
        <v>1010</v>
      </c>
      <c r="F20" s="135">
        <v>1340</v>
      </c>
      <c r="G20" s="132">
        <v>1680</v>
      </c>
      <c r="H20" s="135">
        <v>2010</v>
      </c>
      <c r="I20" s="134">
        <v>2350</v>
      </c>
      <c r="J20" s="135">
        <v>2690</v>
      </c>
      <c r="K20" s="135">
        <v>3020</v>
      </c>
      <c r="L20" s="135">
        <v>3360</v>
      </c>
      <c r="M20" s="135">
        <v>3690</v>
      </c>
      <c r="N20" s="135">
        <v>4030</v>
      </c>
      <c r="O20" s="135">
        <v>4360</v>
      </c>
      <c r="P20" s="135">
        <v>4690</v>
      </c>
      <c r="Q20" s="135">
        <v>5030</v>
      </c>
      <c r="R20" s="135">
        <v>5360</v>
      </c>
      <c r="S20" s="135">
        <v>5700</v>
      </c>
      <c r="T20" s="135">
        <v>6030</v>
      </c>
      <c r="U20" s="135">
        <v>6360</v>
      </c>
      <c r="V20" s="135">
        <v>6700</v>
      </c>
      <c r="W20" s="135">
        <v>7370</v>
      </c>
      <c r="X20" s="135">
        <v>8030</v>
      </c>
      <c r="Y20" s="135">
        <v>8690</v>
      </c>
      <c r="Z20" s="135">
        <v>9360</v>
      </c>
      <c r="AA20" s="144">
        <v>10020</v>
      </c>
      <c r="AB20" s="144">
        <v>10670</v>
      </c>
      <c r="AC20" s="144">
        <v>11330</v>
      </c>
      <c r="AD20" s="144">
        <v>11980</v>
      </c>
      <c r="AE20" s="144">
        <v>12630</v>
      </c>
      <c r="AF20" s="144">
        <v>13280</v>
      </c>
      <c r="AG20" s="144">
        <v>13930</v>
      </c>
      <c r="AH20" s="144">
        <v>14570</v>
      </c>
      <c r="AI20" s="144">
        <v>15210</v>
      </c>
      <c r="AJ20" s="144">
        <v>15850</v>
      </c>
      <c r="AK20" s="144">
        <v>16480</v>
      </c>
      <c r="AL20" s="144">
        <v>17110</v>
      </c>
      <c r="AM20" s="144">
        <v>17730</v>
      </c>
      <c r="AN20" s="144">
        <v>18350</v>
      </c>
      <c r="AO20" s="144">
        <v>18970</v>
      </c>
      <c r="AP20" s="144">
        <v>19590</v>
      </c>
      <c r="AQ20" s="144">
        <v>20800</v>
      </c>
      <c r="AR20" s="146">
        <v>22000</v>
      </c>
      <c r="AS20" s="149" t="s">
        <v>2</v>
      </c>
      <c r="AT20" s="134" t="s">
        <v>2</v>
      </c>
      <c r="AU20" s="135" t="s">
        <v>2</v>
      </c>
      <c r="AV20" s="135" t="s">
        <v>2</v>
      </c>
      <c r="AW20" s="135" t="s">
        <v>2</v>
      </c>
      <c r="AX20" s="135" t="s">
        <v>2</v>
      </c>
      <c r="AY20" s="132" t="s">
        <v>2</v>
      </c>
      <c r="AZ20" s="133">
        <v>1197</v>
      </c>
    </row>
    <row r="21" spans="1:52" x14ac:dyDescent="0.25">
      <c r="A21" s="10"/>
      <c r="B21" s="133">
        <v>1198</v>
      </c>
      <c r="C21" s="156">
        <v>340</v>
      </c>
      <c r="D21" s="122">
        <v>680</v>
      </c>
      <c r="E21" s="122">
        <v>1020</v>
      </c>
      <c r="F21" s="135">
        <v>1360</v>
      </c>
      <c r="G21" s="132">
        <v>1700</v>
      </c>
      <c r="H21" s="135">
        <v>2040</v>
      </c>
      <c r="I21" s="134">
        <v>2380</v>
      </c>
      <c r="J21" s="135">
        <v>2720</v>
      </c>
      <c r="K21" s="135">
        <v>3060</v>
      </c>
      <c r="L21" s="135">
        <v>3400</v>
      </c>
      <c r="M21" s="135">
        <v>3740</v>
      </c>
      <c r="N21" s="135">
        <v>4080</v>
      </c>
      <c r="O21" s="135">
        <v>4420</v>
      </c>
      <c r="P21" s="135">
        <v>4760</v>
      </c>
      <c r="Q21" s="135">
        <v>5100</v>
      </c>
      <c r="R21" s="135">
        <v>5440</v>
      </c>
      <c r="S21" s="135">
        <v>5780</v>
      </c>
      <c r="T21" s="135">
        <v>6120</v>
      </c>
      <c r="U21" s="135">
        <v>6460</v>
      </c>
      <c r="V21" s="135">
        <v>6800</v>
      </c>
      <c r="W21" s="135">
        <v>7470</v>
      </c>
      <c r="X21" s="135">
        <v>8150</v>
      </c>
      <c r="Y21" s="135">
        <v>8820</v>
      </c>
      <c r="Z21" s="135">
        <v>9500</v>
      </c>
      <c r="AA21" s="144">
        <v>10170</v>
      </c>
      <c r="AB21" s="144">
        <v>10840</v>
      </c>
      <c r="AC21" s="144">
        <v>11510</v>
      </c>
      <c r="AD21" s="144">
        <v>12170</v>
      </c>
      <c r="AE21" s="144">
        <v>12830</v>
      </c>
      <c r="AF21" s="144">
        <v>13490</v>
      </c>
      <c r="AG21" s="144">
        <v>14150</v>
      </c>
      <c r="AH21" s="144">
        <v>14800</v>
      </c>
      <c r="AI21" s="144">
        <v>15460</v>
      </c>
      <c r="AJ21" s="144">
        <v>16100</v>
      </c>
      <c r="AK21" s="144">
        <v>16750</v>
      </c>
      <c r="AL21" s="144">
        <v>17390</v>
      </c>
      <c r="AM21" s="144">
        <v>18030</v>
      </c>
      <c r="AN21" s="144">
        <v>18660</v>
      </c>
      <c r="AO21" s="144">
        <v>19300</v>
      </c>
      <c r="AP21" s="144">
        <v>19920</v>
      </c>
      <c r="AQ21" s="144">
        <v>21170</v>
      </c>
      <c r="AR21" s="144">
        <v>22390</v>
      </c>
      <c r="AS21" s="146">
        <v>23630</v>
      </c>
      <c r="AT21" s="139" t="s">
        <v>2</v>
      </c>
      <c r="AU21" s="134" t="s">
        <v>2</v>
      </c>
      <c r="AV21" s="135" t="s">
        <v>2</v>
      </c>
      <c r="AW21" s="135" t="s">
        <v>2</v>
      </c>
      <c r="AX21" s="135" t="s">
        <v>2</v>
      </c>
      <c r="AY21" s="132" t="s">
        <v>2</v>
      </c>
      <c r="AZ21" s="133">
        <v>1198</v>
      </c>
    </row>
    <row r="22" spans="1:52" ht="16.5" thickBot="1" x14ac:dyDescent="0.3">
      <c r="A22" s="10"/>
      <c r="B22" s="133">
        <v>1199</v>
      </c>
      <c r="C22" s="156">
        <v>350</v>
      </c>
      <c r="D22" s="122">
        <v>690</v>
      </c>
      <c r="E22" s="122">
        <v>1040</v>
      </c>
      <c r="F22" s="135">
        <v>1380</v>
      </c>
      <c r="G22" s="135">
        <v>1720</v>
      </c>
      <c r="H22" s="132">
        <v>2070</v>
      </c>
      <c r="I22" s="135">
        <v>2410</v>
      </c>
      <c r="J22" s="134">
        <v>2760</v>
      </c>
      <c r="K22" s="135">
        <v>3100</v>
      </c>
      <c r="L22" s="135">
        <v>3450</v>
      </c>
      <c r="M22" s="135">
        <v>3790</v>
      </c>
      <c r="N22" s="135">
        <v>4140</v>
      </c>
      <c r="O22" s="135">
        <v>4480</v>
      </c>
      <c r="P22" s="135">
        <v>4830</v>
      </c>
      <c r="Q22" s="135">
        <v>5170</v>
      </c>
      <c r="R22" s="135">
        <v>5510</v>
      </c>
      <c r="S22" s="135">
        <v>5860</v>
      </c>
      <c r="T22" s="135">
        <v>6200</v>
      </c>
      <c r="U22" s="135">
        <v>6550</v>
      </c>
      <c r="V22" s="135">
        <v>6890</v>
      </c>
      <c r="W22" s="135">
        <v>7580</v>
      </c>
      <c r="X22" s="135">
        <v>8270</v>
      </c>
      <c r="Y22" s="135">
        <v>8950</v>
      </c>
      <c r="Z22" s="135">
        <v>9640</v>
      </c>
      <c r="AA22" s="144">
        <v>10320</v>
      </c>
      <c r="AB22" s="144">
        <v>11000</v>
      </c>
      <c r="AC22" s="144">
        <v>11680</v>
      </c>
      <c r="AD22" s="144">
        <v>12350</v>
      </c>
      <c r="AE22" s="144">
        <v>13030</v>
      </c>
      <c r="AF22" s="144">
        <v>13700</v>
      </c>
      <c r="AG22" s="144">
        <v>14370</v>
      </c>
      <c r="AH22" s="144">
        <v>15030</v>
      </c>
      <c r="AI22" s="144">
        <v>15700</v>
      </c>
      <c r="AJ22" s="144">
        <v>16360</v>
      </c>
      <c r="AK22" s="144">
        <v>17020</v>
      </c>
      <c r="AL22" s="144">
        <v>17670</v>
      </c>
      <c r="AM22" s="144">
        <v>18320</v>
      </c>
      <c r="AN22" s="144">
        <v>18970</v>
      </c>
      <c r="AO22" s="144">
        <v>19610</v>
      </c>
      <c r="AP22" s="144">
        <v>20250</v>
      </c>
      <c r="AQ22" s="144">
        <v>21520</v>
      </c>
      <c r="AR22" s="144">
        <v>22780</v>
      </c>
      <c r="AS22" s="146">
        <v>24040</v>
      </c>
      <c r="AT22" s="149" t="s">
        <v>2</v>
      </c>
      <c r="AU22" s="134" t="s">
        <v>2</v>
      </c>
      <c r="AV22" s="135" t="s">
        <v>2</v>
      </c>
      <c r="AW22" s="135" t="s">
        <v>2</v>
      </c>
      <c r="AX22" s="135" t="s">
        <v>2</v>
      </c>
      <c r="AY22" s="132" t="s">
        <v>2</v>
      </c>
      <c r="AZ22" s="133">
        <v>1199</v>
      </c>
    </row>
    <row r="23" spans="1:52" x14ac:dyDescent="0.25">
      <c r="A23" s="10"/>
      <c r="B23" s="136">
        <v>1200</v>
      </c>
      <c r="C23" s="124">
        <v>350</v>
      </c>
      <c r="D23" s="125">
        <v>700</v>
      </c>
      <c r="E23" s="125">
        <v>1050</v>
      </c>
      <c r="F23" s="138">
        <v>1400</v>
      </c>
      <c r="G23" s="138">
        <v>1750</v>
      </c>
      <c r="H23" s="141">
        <v>2100</v>
      </c>
      <c r="I23" s="138">
        <v>2450</v>
      </c>
      <c r="J23" s="137">
        <v>2800</v>
      </c>
      <c r="K23" s="138">
        <v>3150</v>
      </c>
      <c r="L23" s="138">
        <v>3500</v>
      </c>
      <c r="M23" s="138">
        <v>3840</v>
      </c>
      <c r="N23" s="138">
        <v>4190</v>
      </c>
      <c r="O23" s="138">
        <v>4540</v>
      </c>
      <c r="P23" s="138">
        <v>4890</v>
      </c>
      <c r="Q23" s="138">
        <v>5240</v>
      </c>
      <c r="R23" s="138">
        <v>5590</v>
      </c>
      <c r="S23" s="138">
        <v>5940</v>
      </c>
      <c r="T23" s="138">
        <v>6290</v>
      </c>
      <c r="U23" s="138">
        <v>6640</v>
      </c>
      <c r="V23" s="138">
        <v>6990</v>
      </c>
      <c r="W23" s="138">
        <v>7690</v>
      </c>
      <c r="X23" s="138">
        <v>8380</v>
      </c>
      <c r="Y23" s="138">
        <v>9080</v>
      </c>
      <c r="Z23" s="138">
        <v>9770</v>
      </c>
      <c r="AA23" s="145">
        <v>10470</v>
      </c>
      <c r="AB23" s="145">
        <v>11160</v>
      </c>
      <c r="AC23" s="145">
        <v>11850</v>
      </c>
      <c r="AD23" s="145">
        <v>12530</v>
      </c>
      <c r="AE23" s="145">
        <v>13220</v>
      </c>
      <c r="AF23" s="145">
        <v>13900</v>
      </c>
      <c r="AG23" s="145">
        <v>14580</v>
      </c>
      <c r="AH23" s="145">
        <v>15260</v>
      </c>
      <c r="AI23" s="145">
        <v>15940</v>
      </c>
      <c r="AJ23" s="145">
        <v>16610</v>
      </c>
      <c r="AK23" s="145">
        <v>17280</v>
      </c>
      <c r="AL23" s="145">
        <v>17950</v>
      </c>
      <c r="AM23" s="145">
        <v>18610</v>
      </c>
      <c r="AN23" s="145">
        <v>19270</v>
      </c>
      <c r="AO23" s="145">
        <v>19930</v>
      </c>
      <c r="AP23" s="145">
        <v>20580</v>
      </c>
      <c r="AQ23" s="145">
        <v>21870</v>
      </c>
      <c r="AR23" s="145">
        <v>23150</v>
      </c>
      <c r="AS23" s="145">
        <v>24450</v>
      </c>
      <c r="AT23" s="151">
        <v>25740</v>
      </c>
      <c r="AU23" s="140" t="s">
        <v>2</v>
      </c>
      <c r="AV23" s="137" t="s">
        <v>2</v>
      </c>
      <c r="AW23" s="138" t="s">
        <v>2</v>
      </c>
      <c r="AX23" s="138" t="s">
        <v>2</v>
      </c>
      <c r="AY23" s="141" t="s">
        <v>2</v>
      </c>
      <c r="AZ23" s="136">
        <v>1200</v>
      </c>
    </row>
    <row r="24" spans="1:52" ht="16.5" thickBot="1" x14ac:dyDescent="0.3">
      <c r="A24" s="10"/>
      <c r="B24" s="129">
        <v>1201</v>
      </c>
      <c r="C24" s="121">
        <v>350</v>
      </c>
      <c r="D24" s="123">
        <v>710</v>
      </c>
      <c r="E24" s="123">
        <v>1060</v>
      </c>
      <c r="F24" s="131">
        <v>1420</v>
      </c>
      <c r="G24" s="131">
        <v>1770</v>
      </c>
      <c r="H24" s="143">
        <v>2120</v>
      </c>
      <c r="I24" s="131">
        <v>2480</v>
      </c>
      <c r="J24" s="130">
        <v>2830</v>
      </c>
      <c r="K24" s="131">
        <v>3190</v>
      </c>
      <c r="L24" s="131">
        <v>3540</v>
      </c>
      <c r="M24" s="131">
        <v>3890</v>
      </c>
      <c r="N24" s="131">
        <v>4250</v>
      </c>
      <c r="O24" s="131">
        <v>4600</v>
      </c>
      <c r="P24" s="131">
        <v>4960</v>
      </c>
      <c r="Q24" s="131">
        <v>5310</v>
      </c>
      <c r="R24" s="131">
        <v>5660</v>
      </c>
      <c r="S24" s="131">
        <v>6020</v>
      </c>
      <c r="T24" s="131">
        <v>6370</v>
      </c>
      <c r="U24" s="131">
        <v>6730</v>
      </c>
      <c r="V24" s="131">
        <v>7080</v>
      </c>
      <c r="W24" s="131">
        <v>7790</v>
      </c>
      <c r="X24" s="131">
        <v>8500</v>
      </c>
      <c r="Y24" s="131">
        <v>9200</v>
      </c>
      <c r="Z24" s="131">
        <v>9910</v>
      </c>
      <c r="AA24" s="147">
        <v>10610</v>
      </c>
      <c r="AB24" s="147">
        <v>11310</v>
      </c>
      <c r="AC24" s="147">
        <v>12010</v>
      </c>
      <c r="AD24" s="147">
        <v>12710</v>
      </c>
      <c r="AE24" s="147">
        <v>13410</v>
      </c>
      <c r="AF24" s="147">
        <v>14100</v>
      </c>
      <c r="AG24" s="147">
        <v>14790</v>
      </c>
      <c r="AH24" s="147">
        <v>15480</v>
      </c>
      <c r="AI24" s="147">
        <v>16170</v>
      </c>
      <c r="AJ24" s="147">
        <v>16860</v>
      </c>
      <c r="AK24" s="147">
        <v>17540</v>
      </c>
      <c r="AL24" s="147">
        <v>18220</v>
      </c>
      <c r="AM24" s="147">
        <v>18890</v>
      </c>
      <c r="AN24" s="147">
        <v>19560</v>
      </c>
      <c r="AO24" s="147">
        <v>20230</v>
      </c>
      <c r="AP24" s="147">
        <v>20900</v>
      </c>
      <c r="AQ24" s="147">
        <v>22220</v>
      </c>
      <c r="AR24" s="147">
        <v>23530</v>
      </c>
      <c r="AS24" s="147">
        <v>24850</v>
      </c>
      <c r="AT24" s="152">
        <v>26170</v>
      </c>
      <c r="AU24" s="148" t="s">
        <v>2</v>
      </c>
      <c r="AV24" s="130" t="s">
        <v>2</v>
      </c>
      <c r="AW24" s="131" t="s">
        <v>2</v>
      </c>
      <c r="AX24" s="131" t="s">
        <v>2</v>
      </c>
      <c r="AY24" s="143" t="s">
        <v>2</v>
      </c>
      <c r="AZ24" s="129">
        <v>1201</v>
      </c>
    </row>
    <row r="25" spans="1:52" x14ac:dyDescent="0.25">
      <c r="A25" s="10"/>
      <c r="B25" s="133">
        <v>1202</v>
      </c>
      <c r="C25" s="156">
        <v>360</v>
      </c>
      <c r="D25" s="122">
        <v>720</v>
      </c>
      <c r="E25" s="122">
        <v>1070</v>
      </c>
      <c r="F25" s="135">
        <v>1430</v>
      </c>
      <c r="G25" s="135">
        <v>1790</v>
      </c>
      <c r="H25" s="132">
        <v>2150</v>
      </c>
      <c r="I25" s="135">
        <v>2510</v>
      </c>
      <c r="J25" s="134">
        <v>2870</v>
      </c>
      <c r="K25" s="135">
        <v>3230</v>
      </c>
      <c r="L25" s="135">
        <v>3580</v>
      </c>
      <c r="M25" s="135">
        <v>3940</v>
      </c>
      <c r="N25" s="135">
        <v>4300</v>
      </c>
      <c r="O25" s="135">
        <v>4660</v>
      </c>
      <c r="P25" s="135">
        <v>5020</v>
      </c>
      <c r="Q25" s="135">
        <v>5380</v>
      </c>
      <c r="R25" s="135">
        <v>5740</v>
      </c>
      <c r="S25" s="135">
        <v>6100</v>
      </c>
      <c r="T25" s="135">
        <v>6450</v>
      </c>
      <c r="U25" s="135">
        <v>6810</v>
      </c>
      <c r="V25" s="135">
        <v>7170</v>
      </c>
      <c r="W25" s="135">
        <v>7890</v>
      </c>
      <c r="X25" s="135">
        <v>8610</v>
      </c>
      <c r="Y25" s="135">
        <v>9320</v>
      </c>
      <c r="Z25" s="144">
        <v>10040</v>
      </c>
      <c r="AA25" s="144">
        <v>10750</v>
      </c>
      <c r="AB25" s="144">
        <v>11470</v>
      </c>
      <c r="AC25" s="144">
        <v>12180</v>
      </c>
      <c r="AD25" s="144">
        <v>12890</v>
      </c>
      <c r="AE25" s="144">
        <v>13590</v>
      </c>
      <c r="AF25" s="144">
        <v>14300</v>
      </c>
      <c r="AG25" s="144">
        <v>15000</v>
      </c>
      <c r="AH25" s="144">
        <v>15700</v>
      </c>
      <c r="AI25" s="144">
        <v>16400</v>
      </c>
      <c r="AJ25" s="144">
        <v>17100</v>
      </c>
      <c r="AK25" s="144">
        <v>17790</v>
      </c>
      <c r="AL25" s="144">
        <v>18480</v>
      </c>
      <c r="AM25" s="144">
        <v>19170</v>
      </c>
      <c r="AN25" s="144">
        <v>19850</v>
      </c>
      <c r="AO25" s="144">
        <v>20540</v>
      </c>
      <c r="AP25" s="144">
        <v>21210</v>
      </c>
      <c r="AQ25" s="144">
        <v>22560</v>
      </c>
      <c r="AR25" s="144">
        <v>23890</v>
      </c>
      <c r="AS25" s="144">
        <v>25240</v>
      </c>
      <c r="AT25" s="144">
        <v>26590</v>
      </c>
      <c r="AU25" s="146">
        <v>27930</v>
      </c>
      <c r="AV25" s="139" t="s">
        <v>2</v>
      </c>
      <c r="AW25" s="134" t="s">
        <v>2</v>
      </c>
      <c r="AX25" s="135" t="s">
        <v>2</v>
      </c>
      <c r="AY25" s="132" t="s">
        <v>2</v>
      </c>
      <c r="AZ25" s="133">
        <v>1202</v>
      </c>
    </row>
    <row r="26" spans="1:52" ht="16.5" thickBot="1" x14ac:dyDescent="0.3">
      <c r="A26" s="10"/>
      <c r="B26" s="133">
        <v>1203</v>
      </c>
      <c r="C26" s="156">
        <v>360</v>
      </c>
      <c r="D26" s="122">
        <v>730</v>
      </c>
      <c r="E26" s="122">
        <v>1090</v>
      </c>
      <c r="F26" s="135">
        <v>1450</v>
      </c>
      <c r="G26" s="135">
        <v>1810</v>
      </c>
      <c r="H26" s="132">
        <v>2180</v>
      </c>
      <c r="I26" s="135">
        <v>2540</v>
      </c>
      <c r="J26" s="134">
        <v>2900</v>
      </c>
      <c r="K26" s="135">
        <v>3270</v>
      </c>
      <c r="L26" s="135">
        <v>3630</v>
      </c>
      <c r="M26" s="135">
        <v>3990</v>
      </c>
      <c r="N26" s="135">
        <v>4360</v>
      </c>
      <c r="O26" s="135">
        <v>4720</v>
      </c>
      <c r="P26" s="135">
        <v>5080</v>
      </c>
      <c r="Q26" s="135">
        <v>5440</v>
      </c>
      <c r="R26" s="135">
        <v>5810</v>
      </c>
      <c r="S26" s="135">
        <v>6170</v>
      </c>
      <c r="T26" s="135">
        <v>6540</v>
      </c>
      <c r="U26" s="135">
        <v>6900</v>
      </c>
      <c r="V26" s="135">
        <v>7260</v>
      </c>
      <c r="W26" s="135">
        <v>7990</v>
      </c>
      <c r="X26" s="135">
        <v>8720</v>
      </c>
      <c r="Y26" s="135">
        <v>9450</v>
      </c>
      <c r="Z26" s="144">
        <v>10170</v>
      </c>
      <c r="AA26" s="144">
        <v>10900</v>
      </c>
      <c r="AB26" s="144">
        <v>11620</v>
      </c>
      <c r="AC26" s="144">
        <v>12340</v>
      </c>
      <c r="AD26" s="144">
        <v>13060</v>
      </c>
      <c r="AE26" s="144">
        <v>13780</v>
      </c>
      <c r="AF26" s="144">
        <v>14500</v>
      </c>
      <c r="AG26" s="144">
        <v>15210</v>
      </c>
      <c r="AH26" s="144">
        <v>15920</v>
      </c>
      <c r="AI26" s="144">
        <v>16630</v>
      </c>
      <c r="AJ26" s="144">
        <v>17340</v>
      </c>
      <c r="AK26" s="144">
        <v>18040</v>
      </c>
      <c r="AL26" s="144">
        <v>18750</v>
      </c>
      <c r="AM26" s="144">
        <v>19450</v>
      </c>
      <c r="AN26" s="144">
        <v>20140</v>
      </c>
      <c r="AO26" s="144">
        <v>20830</v>
      </c>
      <c r="AP26" s="144">
        <v>21530</v>
      </c>
      <c r="AQ26" s="144">
        <v>22900</v>
      </c>
      <c r="AR26" s="144">
        <v>24250</v>
      </c>
      <c r="AS26" s="144">
        <v>25630</v>
      </c>
      <c r="AT26" s="144">
        <v>27000</v>
      </c>
      <c r="AU26" s="146">
        <v>28370</v>
      </c>
      <c r="AV26" s="149" t="s">
        <v>2</v>
      </c>
      <c r="AW26" s="134" t="s">
        <v>2</v>
      </c>
      <c r="AX26" s="135" t="s">
        <v>2</v>
      </c>
      <c r="AY26" s="132" t="s">
        <v>2</v>
      </c>
      <c r="AZ26" s="133">
        <v>1203</v>
      </c>
    </row>
    <row r="27" spans="1:52" x14ac:dyDescent="0.25">
      <c r="A27" s="10"/>
      <c r="B27" s="133">
        <v>1204</v>
      </c>
      <c r="C27" s="156">
        <v>370</v>
      </c>
      <c r="D27" s="122">
        <v>730</v>
      </c>
      <c r="E27" s="122">
        <v>1100</v>
      </c>
      <c r="F27" s="135">
        <v>1470</v>
      </c>
      <c r="G27" s="135">
        <v>1830</v>
      </c>
      <c r="H27" s="132">
        <v>2200</v>
      </c>
      <c r="I27" s="135">
        <v>2570</v>
      </c>
      <c r="J27" s="134">
        <v>2940</v>
      </c>
      <c r="K27" s="135">
        <v>3300</v>
      </c>
      <c r="L27" s="135">
        <v>3670</v>
      </c>
      <c r="M27" s="135">
        <v>4040</v>
      </c>
      <c r="N27" s="135">
        <v>4410</v>
      </c>
      <c r="O27" s="135">
        <v>4780</v>
      </c>
      <c r="P27" s="135">
        <v>5140</v>
      </c>
      <c r="Q27" s="135">
        <v>5510</v>
      </c>
      <c r="R27" s="135">
        <v>5880</v>
      </c>
      <c r="S27" s="135">
        <v>6250</v>
      </c>
      <c r="T27" s="135">
        <v>6620</v>
      </c>
      <c r="U27" s="135">
        <v>6990</v>
      </c>
      <c r="V27" s="135">
        <v>7350</v>
      </c>
      <c r="W27" s="135">
        <v>8090</v>
      </c>
      <c r="X27" s="135">
        <v>8830</v>
      </c>
      <c r="Y27" s="135">
        <v>9570</v>
      </c>
      <c r="Z27" s="144">
        <v>10300</v>
      </c>
      <c r="AA27" s="144">
        <v>11040</v>
      </c>
      <c r="AB27" s="144">
        <v>11770</v>
      </c>
      <c r="AC27" s="144">
        <v>12500</v>
      </c>
      <c r="AD27" s="144">
        <v>13230</v>
      </c>
      <c r="AE27" s="144">
        <v>13960</v>
      </c>
      <c r="AF27" s="144">
        <v>14690</v>
      </c>
      <c r="AG27" s="144">
        <v>15410</v>
      </c>
      <c r="AH27" s="144">
        <v>16140</v>
      </c>
      <c r="AI27" s="144">
        <v>16860</v>
      </c>
      <c r="AJ27" s="144">
        <v>17580</v>
      </c>
      <c r="AK27" s="144">
        <v>18290</v>
      </c>
      <c r="AL27" s="144">
        <v>19010</v>
      </c>
      <c r="AM27" s="144">
        <v>19720</v>
      </c>
      <c r="AN27" s="144">
        <v>20420</v>
      </c>
      <c r="AO27" s="144">
        <v>21130</v>
      </c>
      <c r="AP27" s="144">
        <v>21830</v>
      </c>
      <c r="AQ27" s="144">
        <v>23230</v>
      </c>
      <c r="AR27" s="144">
        <v>24610</v>
      </c>
      <c r="AS27" s="144">
        <v>26010</v>
      </c>
      <c r="AT27" s="144">
        <v>27410</v>
      </c>
      <c r="AU27" s="144">
        <v>28810</v>
      </c>
      <c r="AV27" s="146">
        <v>30190</v>
      </c>
      <c r="AW27" s="139" t="s">
        <v>2</v>
      </c>
      <c r="AX27" s="134" t="s">
        <v>2</v>
      </c>
      <c r="AY27" s="132" t="s">
        <v>2</v>
      </c>
      <c r="AZ27" s="133">
        <v>1204</v>
      </c>
    </row>
    <row r="28" spans="1:52" ht="16.5" thickBot="1" x14ac:dyDescent="0.3">
      <c r="A28" s="10"/>
      <c r="B28" s="155">
        <v>1205</v>
      </c>
      <c r="C28" s="157">
        <v>370</v>
      </c>
      <c r="D28" s="158">
        <v>740</v>
      </c>
      <c r="E28" s="158">
        <v>1110</v>
      </c>
      <c r="F28" s="150">
        <v>1480</v>
      </c>
      <c r="G28" s="150">
        <v>1860</v>
      </c>
      <c r="H28" s="150">
        <v>2230</v>
      </c>
      <c r="I28" s="170">
        <v>2600</v>
      </c>
      <c r="J28" s="150">
        <v>2970</v>
      </c>
      <c r="K28" s="153">
        <v>3340</v>
      </c>
      <c r="L28" s="150">
        <v>3720</v>
      </c>
      <c r="M28" s="150">
        <v>4090</v>
      </c>
      <c r="N28" s="150">
        <v>4460</v>
      </c>
      <c r="O28" s="150">
        <v>4830</v>
      </c>
      <c r="P28" s="150">
        <v>5200</v>
      </c>
      <c r="Q28" s="150">
        <v>5580</v>
      </c>
      <c r="R28" s="150">
        <v>5950</v>
      </c>
      <c r="S28" s="150">
        <v>6320</v>
      </c>
      <c r="T28" s="150">
        <v>6700</v>
      </c>
      <c r="U28" s="150">
        <v>7070</v>
      </c>
      <c r="V28" s="150">
        <v>7440</v>
      </c>
      <c r="W28" s="150">
        <v>8190</v>
      </c>
      <c r="X28" s="150">
        <v>8940</v>
      </c>
      <c r="Y28" s="150">
        <v>9680</v>
      </c>
      <c r="Z28" s="154">
        <v>10430</v>
      </c>
      <c r="AA28" s="154">
        <v>11170</v>
      </c>
      <c r="AB28" s="154">
        <v>11920</v>
      </c>
      <c r="AC28" s="154">
        <v>12660</v>
      </c>
      <c r="AD28" s="154">
        <v>13400</v>
      </c>
      <c r="AE28" s="154">
        <v>14140</v>
      </c>
      <c r="AF28" s="154">
        <v>14880</v>
      </c>
      <c r="AG28" s="154">
        <v>15610</v>
      </c>
      <c r="AH28" s="154">
        <v>16350</v>
      </c>
      <c r="AI28" s="154">
        <v>17080</v>
      </c>
      <c r="AJ28" s="154">
        <v>17810</v>
      </c>
      <c r="AK28" s="154">
        <v>18540</v>
      </c>
      <c r="AL28" s="154">
        <v>19260</v>
      </c>
      <c r="AM28" s="154">
        <v>19980</v>
      </c>
      <c r="AN28" s="154">
        <v>20700</v>
      </c>
      <c r="AO28" s="154">
        <v>21420</v>
      </c>
      <c r="AP28" s="154">
        <v>22130</v>
      </c>
      <c r="AQ28" s="154">
        <v>23550</v>
      </c>
      <c r="AR28" s="154">
        <v>24960</v>
      </c>
      <c r="AS28" s="154">
        <v>26380</v>
      </c>
      <c r="AT28" s="154">
        <v>27810</v>
      </c>
      <c r="AU28" s="154">
        <v>29240</v>
      </c>
      <c r="AV28" s="171">
        <v>30650</v>
      </c>
      <c r="AW28" s="149" t="s">
        <v>2</v>
      </c>
      <c r="AX28" s="150" t="s">
        <v>2</v>
      </c>
      <c r="AY28" s="170" t="s">
        <v>2</v>
      </c>
      <c r="AZ28" s="155">
        <v>1205</v>
      </c>
    </row>
    <row r="29" spans="1:52" s="163" customFormat="1" x14ac:dyDescent="0.25">
      <c r="A29" s="162"/>
    </row>
  </sheetData>
  <mergeCells count="5">
    <mergeCell ref="B2:AZ2"/>
    <mergeCell ref="B3:AZ3"/>
    <mergeCell ref="B4:AZ4"/>
    <mergeCell ref="B6:AZ6"/>
    <mergeCell ref="C9:AY9"/>
  </mergeCells>
  <printOptions horizontalCentered="1" verticalCentered="1"/>
  <pageMargins left="0.7" right="0.7" top="0.75" bottom="0.75" header="0.3" footer="0.3"/>
  <pageSetup paperSize="3"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BK174"/>
  <sheetViews>
    <sheetView showGridLines="0" topLeftCell="B21" zoomScale="70" zoomScaleNormal="70" workbookViewId="0">
      <selection activeCell="BD24" sqref="BD24"/>
    </sheetView>
  </sheetViews>
  <sheetFormatPr defaultColWidth="12.7109375" defaultRowHeight="15.75" x14ac:dyDescent="0.25"/>
  <cols>
    <col min="1" max="1" width="12.7109375" style="9" hidden="1" customWidth="1"/>
    <col min="2" max="2" width="15.140625" style="10" customWidth="1"/>
    <col min="3" max="51" width="9.42578125" style="10" customWidth="1"/>
    <col min="52" max="52" width="12.7109375" style="10" customWidth="1"/>
    <col min="53" max="53" width="15.140625" style="10" customWidth="1"/>
    <col min="54" max="58" width="13.140625" style="10" bestFit="1" customWidth="1"/>
    <col min="59" max="16384" width="12.7109375" style="10"/>
  </cols>
  <sheetData>
    <row r="1" spans="1:58" s="54" customFormat="1" x14ac:dyDescent="0.25">
      <c r="A1" s="53" t="s">
        <v>3</v>
      </c>
      <c r="B1" s="54" t="s">
        <v>0</v>
      </c>
      <c r="C1" s="54">
        <v>0.22417815039397487</v>
      </c>
      <c r="D1" s="54">
        <v>0.4485699094658675</v>
      </c>
      <c r="E1" s="54">
        <v>0.67366730065100811</v>
      </c>
      <c r="F1" s="54">
        <v>0.89945461412386352</v>
      </c>
      <c r="G1" s="54">
        <v>1.1258999634129327</v>
      </c>
      <c r="H1" s="54">
        <v>1.3529886698313587</v>
      </c>
      <c r="I1" s="54">
        <v>1.5807087152492916</v>
      </c>
      <c r="J1" s="54">
        <v>1.8090680639828978</v>
      </c>
      <c r="K1" s="54">
        <v>2.038027093338338</v>
      </c>
      <c r="L1" s="54">
        <v>2.2675723445623994</v>
      </c>
      <c r="M1" s="54">
        <v>2.4976906437812505</v>
      </c>
      <c r="N1" s="54">
        <v>2.7283768633903067</v>
      </c>
      <c r="O1" s="54">
        <v>2.9596250611091368</v>
      </c>
      <c r="P1" s="54">
        <v>3.1914073010917776</v>
      </c>
      <c r="Q1" s="54">
        <v>3.4237115709990054</v>
      </c>
      <c r="R1" s="54">
        <v>3.656526129411827</v>
      </c>
      <c r="S1" s="54">
        <v>3.8898433085970434</v>
      </c>
      <c r="T1" s="54">
        <v>4.1236628548216405</v>
      </c>
      <c r="U1" s="54">
        <v>4.3579580927969266</v>
      </c>
      <c r="V1" s="54">
        <v>4.5927183770501676</v>
      </c>
      <c r="W1" s="54">
        <v>5.0635927758715633</v>
      </c>
      <c r="X1" s="54">
        <v>5.5362300620579044</v>
      </c>
      <c r="Y1" s="54">
        <v>6.0105332361611827</v>
      </c>
      <c r="Z1" s="54">
        <v>6.4864238346479635</v>
      </c>
      <c r="AA1" s="54">
        <v>6.9638530416464235</v>
      </c>
      <c r="AB1" s="54">
        <v>7.442739675408709</v>
      </c>
      <c r="AC1" s="54">
        <v>7.9230172375313819</v>
      </c>
      <c r="AD1" s="54">
        <v>8.4046386892012599</v>
      </c>
      <c r="AE1" s="54">
        <v>8.8875476449505353</v>
      </c>
      <c r="AF1" s="54">
        <v>9.3716828335998947</v>
      </c>
      <c r="AG1" s="54">
        <v>9.8569964522523374</v>
      </c>
      <c r="AH1" s="54">
        <v>10.343460055729322</v>
      </c>
      <c r="AI1" s="54">
        <v>10.831013989274897</v>
      </c>
      <c r="AJ1" s="54">
        <v>11.319619265042347</v>
      </c>
      <c r="AK1" s="54">
        <v>11.809243525222353</v>
      </c>
      <c r="AL1" s="54">
        <v>12.299858867148409</v>
      </c>
      <c r="AM1" s="54">
        <v>12.791423627037684</v>
      </c>
      <c r="AN1" s="54">
        <v>13.283909251770705</v>
      </c>
      <c r="AO1" s="54">
        <v>13.77729459663558</v>
      </c>
      <c r="AP1" s="54">
        <v>14.271557615425211</v>
      </c>
      <c r="AQ1" s="54">
        <v>15.26261005302529</v>
      </c>
      <c r="AR1" s="54">
        <v>16.256928653503866</v>
      </c>
      <c r="AS1" s="54">
        <v>17.254386702774177</v>
      </c>
      <c r="AT1" s="54">
        <v>18.254912921816757</v>
      </c>
      <c r="AU1" s="54">
        <v>19.25843809505119</v>
      </c>
      <c r="AV1" s="54">
        <v>20.264953945938938</v>
      </c>
      <c r="AW1" s="54">
        <v>21.274444372958012</v>
      </c>
      <c r="AX1" s="54">
        <v>22.286946742276641</v>
      </c>
      <c r="AY1" s="54">
        <v>23.302509913187723</v>
      </c>
    </row>
    <row r="2" spans="1:58" s="55" customFormat="1" x14ac:dyDescent="0.25">
      <c r="A2" s="55" t="s">
        <v>4</v>
      </c>
      <c r="C2" s="55">
        <v>0.67138852968942053</v>
      </c>
      <c r="D2" s="55">
        <v>0.67157471326027662</v>
      </c>
      <c r="E2" s="55">
        <v>0.67175958988578222</v>
      </c>
      <c r="F2" s="55">
        <v>0.67194348574235585</v>
      </c>
      <c r="G2" s="55">
        <v>0.67218860248739831</v>
      </c>
      <c r="H2" s="55">
        <v>0.67246195270260423</v>
      </c>
      <c r="I2" s="55">
        <v>0.67273260622370656</v>
      </c>
      <c r="J2" s="55">
        <v>0.6730018115894203</v>
      </c>
      <c r="K2" s="55">
        <v>0.67326940597489415</v>
      </c>
      <c r="L2" s="55">
        <v>0.67353540135175527</v>
      </c>
      <c r="M2" s="55">
        <v>0.67379980992613919</v>
      </c>
      <c r="N2" s="55">
        <v>0.67406237656585899</v>
      </c>
      <c r="O2" s="55">
        <v>0.6743235843246731</v>
      </c>
      <c r="P2" s="55">
        <v>0.6745832449418645</v>
      </c>
      <c r="Q2" s="55">
        <v>0.6748413714137429</v>
      </c>
      <c r="R2" s="55">
        <v>0.67509797690146478</v>
      </c>
      <c r="S2" s="55">
        <v>0.6755880288851176</v>
      </c>
      <c r="T2" s="55">
        <v>0.67601060552267545</v>
      </c>
      <c r="U2" s="55">
        <v>0.67643071720787806</v>
      </c>
      <c r="V2" s="55">
        <v>0.6768483867382733</v>
      </c>
      <c r="W2" s="55">
        <v>0.67767649118997053</v>
      </c>
      <c r="X2" s="55">
        <v>0.67849186528771666</v>
      </c>
      <c r="Y2" s="55">
        <v>0.67930054926140193</v>
      </c>
      <c r="Z2" s="55">
        <v>0.68010008578736281</v>
      </c>
      <c r="AA2" s="55">
        <v>0.68089014858572305</v>
      </c>
      <c r="AB2" s="55">
        <v>0.68167182724150599</v>
      </c>
      <c r="AC2" s="55">
        <v>0.68244494504977238</v>
      </c>
      <c r="AD2" s="55">
        <v>0.68320923972882663</v>
      </c>
      <c r="AE2" s="55">
        <v>0.68396569730772527</v>
      </c>
      <c r="AF2" s="55">
        <v>0.68471418458568345</v>
      </c>
      <c r="AG2" s="55">
        <v>0.68545452005664853</v>
      </c>
      <c r="AH2" s="55">
        <v>0.68618754072632138</v>
      </c>
      <c r="AI2" s="55">
        <v>0.68691317775196881</v>
      </c>
      <c r="AJ2" s="55">
        <v>0.68763162262978528</v>
      </c>
      <c r="AK2" s="55">
        <v>0.68834268251261022</v>
      </c>
      <c r="AL2" s="55">
        <v>0.68904722280748576</v>
      </c>
      <c r="AM2" s="55">
        <v>0.68974514434331302</v>
      </c>
      <c r="AN2" s="55">
        <v>0.69043663344920814</v>
      </c>
      <c r="AO2" s="55">
        <v>0.69112150738836831</v>
      </c>
      <c r="AP2" s="55">
        <v>0.69180060729156045</v>
      </c>
      <c r="AQ2" s="55">
        <v>0.69314135367191598</v>
      </c>
      <c r="AR2" s="55">
        <v>0.69445960453434175</v>
      </c>
      <c r="AS2" s="55">
        <v>0.69651494037607531</v>
      </c>
      <c r="AT2" s="55">
        <v>0.69907132041599551</v>
      </c>
      <c r="AU2" s="55">
        <v>0.70159238272133229</v>
      </c>
      <c r="AV2" s="55">
        <v>0.70407947724344089</v>
      </c>
      <c r="AW2" s="55">
        <v>0.70346406139829454</v>
      </c>
      <c r="AX2" s="55">
        <v>0.70103533905326132</v>
      </c>
      <c r="AY2" s="55">
        <v>0.69863279597537775</v>
      </c>
    </row>
    <row r="3" spans="1:58" s="54" customFormat="1" x14ac:dyDescent="0.25">
      <c r="A3" s="53" t="s">
        <v>5</v>
      </c>
      <c r="B3" s="54" t="s">
        <v>0</v>
      </c>
      <c r="C3" s="54">
        <v>1160.320954135517</v>
      </c>
      <c r="D3" s="54">
        <v>1160.4616671296776</v>
      </c>
      <c r="E3" s="54">
        <v>1160.6019095946322</v>
      </c>
      <c r="F3" s="54">
        <v>1160.7416932957699</v>
      </c>
      <c r="G3" s="54">
        <v>1160.8810414354496</v>
      </c>
      <c r="H3" s="54">
        <v>1161.0199650013806</v>
      </c>
      <c r="I3" s="54">
        <v>1161.1584734328167</v>
      </c>
      <c r="J3" s="54">
        <v>1161.2965631177135</v>
      </c>
      <c r="K3" s="54">
        <v>1161.4342615693863</v>
      </c>
      <c r="L3" s="54">
        <v>1161.5715790727759</v>
      </c>
      <c r="M3" s="54">
        <v>1161.7085256927919</v>
      </c>
      <c r="N3" s="54">
        <v>1161.8451062924673</v>
      </c>
      <c r="O3" s="54">
        <v>1161.9813262957816</v>
      </c>
      <c r="P3" s="54">
        <v>1162.1172051580245</v>
      </c>
      <c r="Q3" s="54">
        <v>1162.2527520360454</v>
      </c>
      <c r="R3" s="54">
        <v>1162.3879758725711</v>
      </c>
      <c r="S3" s="54">
        <v>1162.5228830227477</v>
      </c>
      <c r="T3" s="54">
        <v>1162.6574751806622</v>
      </c>
      <c r="U3" s="54">
        <v>1162.7917705668788</v>
      </c>
      <c r="V3" s="54">
        <v>1162.9257772541444</v>
      </c>
      <c r="W3" s="54">
        <v>1163.1929557923809</v>
      </c>
      <c r="X3" s="54">
        <v>1163.4588493333147</v>
      </c>
      <c r="Y3" s="54">
        <v>1163.7239121459086</v>
      </c>
      <c r="Z3" s="54">
        <v>1163.9880239490826</v>
      </c>
      <c r="AA3" s="54">
        <v>1164.2512247910688</v>
      </c>
      <c r="AB3" s="54">
        <v>1164.5135732678455</v>
      </c>
      <c r="AC3" s="54">
        <v>1164.7751184515032</v>
      </c>
      <c r="AD3" s="54">
        <v>1165.0358976261368</v>
      </c>
      <c r="AE3" s="54">
        <v>1165.2959529136865</v>
      </c>
      <c r="AF3" s="54">
        <v>1165.5553284177211</v>
      </c>
      <c r="AG3" s="54">
        <v>1165.814060045109</v>
      </c>
      <c r="AH3" s="54">
        <v>1166.0721728386902</v>
      </c>
      <c r="AI3" s="54">
        <v>1166.3297080867178</v>
      </c>
      <c r="AJ3" s="54">
        <v>1166.5866953357042</v>
      </c>
      <c r="AK3" s="54">
        <v>1166.8431601852105</v>
      </c>
      <c r="AL3" s="54">
        <v>1167.0991258488348</v>
      </c>
      <c r="AM3" s="54">
        <v>1167.3546217721055</v>
      </c>
      <c r="AN3" s="54">
        <v>1167.6096703644105</v>
      </c>
      <c r="AO3" s="54">
        <v>1167.8642901287703</v>
      </c>
      <c r="AP3" s="54">
        <v>1168.1184997375935</v>
      </c>
      <c r="AQ3" s="54">
        <v>1168.6257695881852</v>
      </c>
      <c r="AR3" s="54">
        <v>1169.1316043647405</v>
      </c>
      <c r="AS3" s="54">
        <v>1169.6361185718176</v>
      </c>
      <c r="AT3" s="54">
        <v>1170.1393990301881</v>
      </c>
      <c r="AU3" s="54">
        <v>1170.6415277075373</v>
      </c>
      <c r="AV3" s="54">
        <v>1171.1425597904772</v>
      </c>
      <c r="AW3" s="54">
        <v>1171.6425503061537</v>
      </c>
      <c r="AX3" s="54">
        <v>1172.1415326592135</v>
      </c>
      <c r="AY3" s="54">
        <v>1172.6395343272159</v>
      </c>
    </row>
    <row r="4" spans="1:58" s="54" customFormat="1" x14ac:dyDescent="0.25">
      <c r="A4" s="53" t="s">
        <v>6</v>
      </c>
      <c r="B4" s="54" t="s">
        <v>0</v>
      </c>
      <c r="C4" s="56">
        <v>1160.43</v>
      </c>
      <c r="D4" s="56">
        <v>1160.68</v>
      </c>
      <c r="E4" s="56">
        <v>1160.93</v>
      </c>
      <c r="F4" s="56">
        <v>1161.18</v>
      </c>
      <c r="G4" s="56">
        <v>1161.43</v>
      </c>
      <c r="H4" s="56">
        <v>1161.68</v>
      </c>
      <c r="I4" s="56">
        <v>1161.93</v>
      </c>
      <c r="J4" s="56">
        <v>1162.18</v>
      </c>
      <c r="K4" s="56">
        <v>1162.43</v>
      </c>
      <c r="L4" s="56">
        <v>1162.68</v>
      </c>
      <c r="M4" s="56">
        <v>1162.93</v>
      </c>
      <c r="N4" s="56">
        <v>1163.18</v>
      </c>
      <c r="O4" s="56">
        <v>1163.43</v>
      </c>
      <c r="P4" s="56">
        <v>1163.68</v>
      </c>
      <c r="Q4" s="56">
        <v>1163.93</v>
      </c>
      <c r="R4" s="56">
        <v>1164.18</v>
      </c>
      <c r="S4" s="56">
        <v>1164.43</v>
      </c>
      <c r="T4" s="56">
        <v>1164.68</v>
      </c>
      <c r="U4" s="56">
        <v>1164.93</v>
      </c>
      <c r="V4" s="56">
        <v>1165.18</v>
      </c>
      <c r="W4" s="56">
        <v>1165.68</v>
      </c>
      <c r="X4" s="56">
        <v>1166.18</v>
      </c>
      <c r="Y4" s="56">
        <v>1166.68</v>
      </c>
      <c r="Z4" s="56">
        <v>1167.18</v>
      </c>
      <c r="AA4" s="56">
        <v>1167.68</v>
      </c>
      <c r="AB4" s="56">
        <v>1168.18</v>
      </c>
      <c r="AC4" s="56">
        <v>1168.68</v>
      </c>
      <c r="AD4" s="56">
        <v>1169.18</v>
      </c>
      <c r="AE4" s="56">
        <v>1169.68</v>
      </c>
      <c r="AF4" s="56">
        <v>1170.18</v>
      </c>
      <c r="AG4" s="56">
        <v>1170.68</v>
      </c>
      <c r="AH4" s="56">
        <v>1171.18</v>
      </c>
      <c r="AI4" s="56">
        <v>1171.68</v>
      </c>
      <c r="AJ4" s="56">
        <v>1172.18</v>
      </c>
      <c r="AK4" s="56">
        <v>1172.68</v>
      </c>
      <c r="AL4" s="56">
        <v>1173.18</v>
      </c>
      <c r="AM4" s="56">
        <v>1173.68</v>
      </c>
      <c r="AN4" s="56">
        <v>1174.18</v>
      </c>
      <c r="AO4" s="56">
        <v>1174.68</v>
      </c>
      <c r="AP4" s="56">
        <v>1175.18</v>
      </c>
      <c r="AQ4" s="56">
        <v>1176.18</v>
      </c>
      <c r="AR4" s="56">
        <v>1177.18</v>
      </c>
      <c r="AS4" s="56">
        <v>1178.18</v>
      </c>
      <c r="AT4" s="56">
        <v>1179.18</v>
      </c>
      <c r="AU4" s="56">
        <v>1180.18</v>
      </c>
      <c r="AV4" s="56">
        <v>1181.18</v>
      </c>
      <c r="AW4" s="56">
        <v>1182.18</v>
      </c>
      <c r="AX4" s="56">
        <v>1183.18</v>
      </c>
      <c r="AY4" s="56">
        <v>1184.18</v>
      </c>
      <c r="AZ4" s="56"/>
      <c r="BA4" s="56"/>
      <c r="BB4" s="56"/>
      <c r="BC4" s="56"/>
      <c r="BD4" s="56"/>
      <c r="BE4" s="56"/>
      <c r="BF4" s="56"/>
    </row>
    <row r="5" spans="1:58" s="54" customFormat="1" x14ac:dyDescent="0.25">
      <c r="A5" s="53" t="s">
        <v>7</v>
      </c>
      <c r="B5" s="54" t="s">
        <v>0</v>
      </c>
      <c r="C5" s="56">
        <v>0.25</v>
      </c>
      <c r="D5" s="56">
        <v>0.5</v>
      </c>
      <c r="E5" s="56">
        <v>0.75</v>
      </c>
      <c r="F5" s="56">
        <v>1</v>
      </c>
      <c r="G5" s="56">
        <v>1.25</v>
      </c>
      <c r="H5" s="56">
        <v>1.5</v>
      </c>
      <c r="I5" s="56">
        <v>1.75</v>
      </c>
      <c r="J5" s="56">
        <v>2</v>
      </c>
      <c r="K5" s="56">
        <v>2.25</v>
      </c>
      <c r="L5" s="56">
        <v>2.5</v>
      </c>
      <c r="M5" s="56">
        <v>2.75</v>
      </c>
      <c r="N5" s="56">
        <v>3</v>
      </c>
      <c r="O5" s="56">
        <v>3.25</v>
      </c>
      <c r="P5" s="56">
        <v>3.5</v>
      </c>
      <c r="Q5" s="56">
        <v>3.75</v>
      </c>
      <c r="R5" s="56">
        <v>4</v>
      </c>
      <c r="S5" s="56">
        <v>4.25</v>
      </c>
      <c r="T5" s="56">
        <v>4.5</v>
      </c>
      <c r="U5" s="56">
        <v>4.75</v>
      </c>
      <c r="V5" s="56">
        <v>5</v>
      </c>
      <c r="W5" s="56">
        <v>5.5</v>
      </c>
      <c r="X5" s="56">
        <v>6</v>
      </c>
      <c r="Y5" s="56">
        <v>6.5</v>
      </c>
      <c r="Z5" s="56">
        <v>7</v>
      </c>
      <c r="AA5" s="56">
        <v>7.5</v>
      </c>
      <c r="AB5" s="56">
        <v>8</v>
      </c>
      <c r="AC5" s="56">
        <v>8.5</v>
      </c>
      <c r="AD5" s="56">
        <v>9</v>
      </c>
      <c r="AE5" s="56">
        <v>9.5</v>
      </c>
      <c r="AF5" s="56">
        <v>10</v>
      </c>
      <c r="AG5" s="56">
        <v>10.5</v>
      </c>
      <c r="AH5" s="56">
        <v>11</v>
      </c>
      <c r="AI5" s="56">
        <v>11.5</v>
      </c>
      <c r="AJ5" s="56">
        <v>12</v>
      </c>
      <c r="AK5" s="56">
        <v>12.5</v>
      </c>
      <c r="AL5" s="56">
        <v>13</v>
      </c>
      <c r="AM5" s="56">
        <v>13.5</v>
      </c>
      <c r="AN5" s="56">
        <v>14</v>
      </c>
      <c r="AO5" s="56">
        <v>14.5</v>
      </c>
      <c r="AP5" s="56">
        <v>15</v>
      </c>
      <c r="AQ5" s="56">
        <v>16</v>
      </c>
      <c r="AR5" s="56">
        <v>17</v>
      </c>
      <c r="AS5" s="56">
        <v>18</v>
      </c>
      <c r="AT5" s="56">
        <v>19</v>
      </c>
      <c r="AU5" s="56">
        <v>20</v>
      </c>
      <c r="AV5" s="56">
        <v>21</v>
      </c>
      <c r="AW5" s="56">
        <v>22</v>
      </c>
      <c r="AX5" s="56">
        <v>23</v>
      </c>
      <c r="AY5" s="56">
        <v>24</v>
      </c>
      <c r="AZ5" s="56"/>
      <c r="BA5" s="56"/>
      <c r="BB5" s="56"/>
      <c r="BC5" s="56"/>
      <c r="BD5" s="56"/>
      <c r="BE5" s="56"/>
      <c r="BF5" s="56"/>
    </row>
    <row r="6" spans="1:58" s="54" customFormat="1" x14ac:dyDescent="0.25">
      <c r="A6" s="53" t="s">
        <v>8</v>
      </c>
      <c r="B6" s="54" t="s">
        <v>0</v>
      </c>
      <c r="C6" s="54">
        <f>(C1/0.625)+C3</f>
        <v>1160.6796391761475</v>
      </c>
      <c r="D6" s="54">
        <f t="shared" ref="D6:AY6" si="0">(D1/0.625)+D3</f>
        <v>1161.179378984823</v>
      </c>
      <c r="E6" s="54">
        <f t="shared" si="0"/>
        <v>1161.6797772756738</v>
      </c>
      <c r="F6" s="54">
        <f t="shared" si="0"/>
        <v>1162.180820678368</v>
      </c>
      <c r="G6" s="54">
        <f t="shared" si="0"/>
        <v>1162.6824813769103</v>
      </c>
      <c r="H6" s="54">
        <f t="shared" si="0"/>
        <v>1163.1847468731107</v>
      </c>
      <c r="I6" s="54">
        <f t="shared" si="0"/>
        <v>1163.6876073772155</v>
      </c>
      <c r="J6" s="54">
        <f t="shared" si="0"/>
        <v>1164.191072020086</v>
      </c>
      <c r="K6" s="54">
        <f t="shared" si="0"/>
        <v>1164.6951049187276</v>
      </c>
      <c r="L6" s="54">
        <f t="shared" si="0"/>
        <v>1165.1996948240758</v>
      </c>
      <c r="M6" s="54">
        <f t="shared" si="0"/>
        <v>1165.704830722842</v>
      </c>
      <c r="N6" s="54">
        <f t="shared" si="0"/>
        <v>1166.2105092738918</v>
      </c>
      <c r="O6" s="54">
        <f t="shared" si="0"/>
        <v>1166.7167263935562</v>
      </c>
      <c r="P6" s="54">
        <f t="shared" si="0"/>
        <v>1167.2234568397714</v>
      </c>
      <c r="Q6" s="54">
        <f t="shared" si="0"/>
        <v>1167.7306905496439</v>
      </c>
      <c r="R6" s="54">
        <f t="shared" si="0"/>
        <v>1168.2384176796299</v>
      </c>
      <c r="S6" s="54">
        <f t="shared" si="0"/>
        <v>1168.7466323165029</v>
      </c>
      <c r="T6" s="54">
        <f t="shared" si="0"/>
        <v>1169.2553357483769</v>
      </c>
      <c r="U6" s="54">
        <f t="shared" si="0"/>
        <v>1169.7645035153539</v>
      </c>
      <c r="V6" s="54">
        <f t="shared" si="0"/>
        <v>1170.2741266574246</v>
      </c>
      <c r="W6" s="54">
        <f t="shared" si="0"/>
        <v>1171.2947042337753</v>
      </c>
      <c r="X6" s="54">
        <f t="shared" si="0"/>
        <v>1172.3168174326074</v>
      </c>
      <c r="Y6" s="54">
        <f t="shared" si="0"/>
        <v>1173.3407653237664</v>
      </c>
      <c r="Z6" s="54">
        <f t="shared" si="0"/>
        <v>1174.3663020845192</v>
      </c>
      <c r="AA6" s="54">
        <f t="shared" si="0"/>
        <v>1175.393389657703</v>
      </c>
      <c r="AB6" s="54">
        <f t="shared" si="0"/>
        <v>1176.4219567484995</v>
      </c>
      <c r="AC6" s="54">
        <f t="shared" si="0"/>
        <v>1177.4519460315535</v>
      </c>
      <c r="AD6" s="54">
        <f t="shared" si="0"/>
        <v>1178.4833195288588</v>
      </c>
      <c r="AE6" s="54">
        <f t="shared" si="0"/>
        <v>1179.5160291456073</v>
      </c>
      <c r="AF6" s="54">
        <f t="shared" si="0"/>
        <v>1180.550020951481</v>
      </c>
      <c r="AG6" s="54">
        <f t="shared" si="0"/>
        <v>1181.5852543687129</v>
      </c>
      <c r="AH6" s="54">
        <f t="shared" si="0"/>
        <v>1182.6217089278571</v>
      </c>
      <c r="AI6" s="54">
        <f t="shared" si="0"/>
        <v>1183.6593304695577</v>
      </c>
      <c r="AJ6" s="54">
        <f t="shared" si="0"/>
        <v>1184.6980861597719</v>
      </c>
      <c r="AK6" s="54">
        <f t="shared" si="0"/>
        <v>1185.7379498255664</v>
      </c>
      <c r="AL6" s="54">
        <f t="shared" si="0"/>
        <v>1186.7789000362723</v>
      </c>
      <c r="AM6" s="54">
        <f t="shared" si="0"/>
        <v>1187.8208995753657</v>
      </c>
      <c r="AN6" s="54">
        <f t="shared" si="0"/>
        <v>1188.8639251672437</v>
      </c>
      <c r="AO6" s="54">
        <f t="shared" si="0"/>
        <v>1189.9079614833872</v>
      </c>
      <c r="AP6" s="54">
        <f t="shared" si="0"/>
        <v>1190.9529919222739</v>
      </c>
      <c r="AQ6" s="54">
        <f t="shared" si="0"/>
        <v>1193.0459456730257</v>
      </c>
      <c r="AR6" s="54">
        <f t="shared" si="0"/>
        <v>1195.1426902103467</v>
      </c>
      <c r="AS6" s="54">
        <f t="shared" si="0"/>
        <v>1197.2431372962562</v>
      </c>
      <c r="AT6" s="54">
        <f t="shared" si="0"/>
        <v>1199.347259705095</v>
      </c>
      <c r="AU6" s="54">
        <f t="shared" si="0"/>
        <v>1201.4550286596193</v>
      </c>
      <c r="AV6" s="54">
        <f t="shared" si="0"/>
        <v>1203.5664861039795</v>
      </c>
      <c r="AW6" s="54">
        <f t="shared" si="0"/>
        <v>1205.6816613028866</v>
      </c>
      <c r="AX6" s="54">
        <f t="shared" si="0"/>
        <v>1207.8006474468561</v>
      </c>
      <c r="AY6" s="54">
        <f t="shared" si="0"/>
        <v>1209.9235501883163</v>
      </c>
    </row>
    <row r="7" spans="1:58" s="54" customFormat="1" x14ac:dyDescent="0.25">
      <c r="A7" s="53" t="s">
        <v>11</v>
      </c>
      <c r="B7" s="54" t="s">
        <v>0</v>
      </c>
      <c r="C7" s="54">
        <v>1165.7330459914281</v>
      </c>
      <c r="D7" s="54">
        <v>1171.2800521677207</v>
      </c>
      <c r="E7" s="54">
        <v>1176.8205677942938</v>
      </c>
      <c r="F7" s="54">
        <v>1182.3546601361475</v>
      </c>
      <c r="G7" s="54">
        <v>1187.8806570770812</v>
      </c>
      <c r="H7" s="54">
        <v>1193.3933683890939</v>
      </c>
      <c r="I7" s="54">
        <v>1198.8971220669744</v>
      </c>
      <c r="J7" s="54">
        <v>1204.3917423791261</v>
      </c>
      <c r="K7" s="54">
        <v>1209.8776915164078</v>
      </c>
      <c r="L7" s="54">
        <v>1215.3550647671623</v>
      </c>
      <c r="M7" s="54">
        <v>1220.8239562549791</v>
      </c>
      <c r="N7" s="54">
        <v>1226.2843412572226</v>
      </c>
      <c r="O7" s="54">
        <v>1231.7362054775617</v>
      </c>
      <c r="P7" s="54">
        <v>1237.1798737939991</v>
      </c>
      <c r="Q7" s="54">
        <v>1242.615435245352</v>
      </c>
      <c r="R7" s="54">
        <v>1248.0429776496674</v>
      </c>
      <c r="S7" s="54">
        <v>1253.4200732714924</v>
      </c>
      <c r="T7" s="54">
        <v>1258.7808187583737</v>
      </c>
      <c r="U7" s="54">
        <v>1264.1289467352963</v>
      </c>
      <c r="V7" s="54">
        <v>1269.464601937854</v>
      </c>
      <c r="W7" s="54">
        <v>1280.0990616309107</v>
      </c>
      <c r="X7" s="54">
        <v>1290.6853786557847</v>
      </c>
      <c r="Y7" s="54">
        <v>1301.2239125664648</v>
      </c>
      <c r="Z7" s="54">
        <v>1311.7164448375186</v>
      </c>
      <c r="AA7" s="54">
        <v>1322.1633896993396</v>
      </c>
      <c r="AB7" s="54">
        <v>1332.566188874051</v>
      </c>
      <c r="AC7" s="54">
        <v>1342.9259379945095</v>
      </c>
      <c r="AD7" s="54">
        <v>1353.2431948388282</v>
      </c>
      <c r="AE7" s="54">
        <v>1363.5188733290277</v>
      </c>
      <c r="AF7" s="54">
        <v>1373.7541309089968</v>
      </c>
      <c r="AG7" s="54">
        <v>1383.9497643917032</v>
      </c>
      <c r="AH7" s="54">
        <v>1394.1059679847774</v>
      </c>
      <c r="AI7" s="54">
        <v>1404.2240768147421</v>
      </c>
      <c r="AJ7" s="54">
        <v>1414.3047942479861</v>
      </c>
      <c r="AK7" s="54">
        <v>1424.3486509955926</v>
      </c>
      <c r="AL7" s="54">
        <v>1434.3560704605713</v>
      </c>
      <c r="AM7" s="54">
        <v>1444.3280550795894</v>
      </c>
      <c r="AN7" s="54">
        <v>1454.2651935149436</v>
      </c>
      <c r="AO7" s="54">
        <v>1464.1678527182287</v>
      </c>
      <c r="AP7" s="54">
        <v>1474.0364915208934</v>
      </c>
      <c r="AQ7" s="54">
        <v>1493.6745855435302</v>
      </c>
      <c r="AR7" s="54">
        <v>1513.182881068881</v>
      </c>
      <c r="AS7" s="54">
        <v>1531.9336265845843</v>
      </c>
      <c r="AT7" s="54">
        <v>1549.7656717220373</v>
      </c>
      <c r="AU7" s="54">
        <v>1567.3757191243976</v>
      </c>
      <c r="AV7" s="54">
        <v>1584.7685014932258</v>
      </c>
      <c r="AW7" s="54">
        <v>1605.0181889798096</v>
      </c>
      <c r="AX7" s="54">
        <v>1628.3646237916928</v>
      </c>
      <c r="AY7" s="54">
        <v>1651.9827343892621</v>
      </c>
    </row>
    <row r="8" spans="1:58" s="54" customFormat="1" x14ac:dyDescent="0.25">
      <c r="A8" s="53" t="s">
        <v>9</v>
      </c>
      <c r="B8" s="54" t="s">
        <v>1</v>
      </c>
      <c r="C8" s="54">
        <f t="shared" ref="C8:AH8" si="1">C1*$E$12</f>
        <v>10.312194918122843</v>
      </c>
      <c r="D8" s="54">
        <f t="shared" si="1"/>
        <v>20.634215835429906</v>
      </c>
      <c r="E8" s="54">
        <f t="shared" si="1"/>
        <v>30.988695829946373</v>
      </c>
      <c r="F8" s="54">
        <f t="shared" si="1"/>
        <v>41.374912249697722</v>
      </c>
      <c r="G8" s="54">
        <f t="shared" si="1"/>
        <v>51.791398316994908</v>
      </c>
      <c r="H8" s="54">
        <f t="shared" si="1"/>
        <v>62.2374788122425</v>
      </c>
      <c r="I8" s="54">
        <f t="shared" si="1"/>
        <v>72.712600901467411</v>
      </c>
      <c r="J8" s="54">
        <f t="shared" si="1"/>
        <v>83.217130943213292</v>
      </c>
      <c r="K8" s="54">
        <f t="shared" si="1"/>
        <v>93.749246293563544</v>
      </c>
      <c r="L8" s="54">
        <f t="shared" si="1"/>
        <v>104.30832784987038</v>
      </c>
      <c r="M8" s="54">
        <f t="shared" si="1"/>
        <v>114.89376961393752</v>
      </c>
      <c r="N8" s="54">
        <f t="shared" si="1"/>
        <v>125.5053357159541</v>
      </c>
      <c r="O8" s="54">
        <f t="shared" si="1"/>
        <v>136.1427528110203</v>
      </c>
      <c r="P8" s="54">
        <f t="shared" si="1"/>
        <v>146.80473585022176</v>
      </c>
      <c r="Q8" s="54">
        <f t="shared" si="1"/>
        <v>157.49073226595425</v>
      </c>
      <c r="R8" s="54">
        <f t="shared" si="1"/>
        <v>168.20020195294404</v>
      </c>
      <c r="S8" s="54">
        <f t="shared" si="1"/>
        <v>178.932792195464</v>
      </c>
      <c r="T8" s="54">
        <f t="shared" si="1"/>
        <v>189.68849132179545</v>
      </c>
      <c r="U8" s="54">
        <f t="shared" si="1"/>
        <v>200.46607226865862</v>
      </c>
      <c r="V8" s="54">
        <f t="shared" si="1"/>
        <v>211.26504534430771</v>
      </c>
      <c r="W8" s="54">
        <f t="shared" si="1"/>
        <v>232.92526769009191</v>
      </c>
      <c r="X8" s="54">
        <f t="shared" si="1"/>
        <v>254.6665828546636</v>
      </c>
      <c r="Y8" s="54">
        <f t="shared" si="1"/>
        <v>276.48452886341443</v>
      </c>
      <c r="Z8" s="54">
        <f t="shared" si="1"/>
        <v>298.37549639380632</v>
      </c>
      <c r="AA8" s="54">
        <f t="shared" si="1"/>
        <v>320.33723991573549</v>
      </c>
      <c r="AB8" s="54">
        <f t="shared" si="1"/>
        <v>342.36602506880064</v>
      </c>
      <c r="AC8" s="54">
        <f t="shared" si="1"/>
        <v>364.45879292644355</v>
      </c>
      <c r="AD8" s="54">
        <f t="shared" si="1"/>
        <v>386.61337970325798</v>
      </c>
      <c r="AE8" s="54">
        <f t="shared" si="1"/>
        <v>408.82719166772461</v>
      </c>
      <c r="AF8" s="54">
        <f t="shared" si="1"/>
        <v>431.09741034559516</v>
      </c>
      <c r="AG8" s="54">
        <f t="shared" si="1"/>
        <v>453.4218368036075</v>
      </c>
      <c r="AH8" s="54">
        <f t="shared" si="1"/>
        <v>475.7991625635488</v>
      </c>
      <c r="AI8" s="54">
        <f t="shared" ref="AI8:AY8" si="2">AI1*$E$12</f>
        <v>498.22664350664525</v>
      </c>
      <c r="AJ8" s="54">
        <f t="shared" si="2"/>
        <v>520.70248619194797</v>
      </c>
      <c r="AK8" s="54">
        <f t="shared" si="2"/>
        <v>543.22520216022826</v>
      </c>
      <c r="AL8" s="54">
        <f t="shared" si="2"/>
        <v>565.79350788882675</v>
      </c>
      <c r="AM8" s="54">
        <f t="shared" si="2"/>
        <v>588.40548684373346</v>
      </c>
      <c r="AN8" s="54">
        <f t="shared" si="2"/>
        <v>611.0598255814524</v>
      </c>
      <c r="AO8" s="54">
        <f t="shared" si="2"/>
        <v>633.75555144523662</v>
      </c>
      <c r="AP8" s="54">
        <f t="shared" si="2"/>
        <v>656.49165030955965</v>
      </c>
      <c r="AQ8" s="54">
        <f t="shared" si="2"/>
        <v>702.08006243916327</v>
      </c>
      <c r="AR8" s="54">
        <f t="shared" si="2"/>
        <v>747.81871806117783</v>
      </c>
      <c r="AS8" s="54">
        <f t="shared" si="2"/>
        <v>793.70178832761212</v>
      </c>
      <c r="AT8" s="54">
        <f t="shared" si="2"/>
        <v>839.72599440357078</v>
      </c>
      <c r="AU8" s="54">
        <f t="shared" si="2"/>
        <v>885.88815237235474</v>
      </c>
      <c r="AV8" s="54">
        <f t="shared" si="2"/>
        <v>932.1878815131912</v>
      </c>
      <c r="AW8" s="54">
        <f t="shared" si="2"/>
        <v>978.62444115606854</v>
      </c>
      <c r="AX8" s="54">
        <f t="shared" si="2"/>
        <v>1025.1995501447254</v>
      </c>
      <c r="AY8" s="54">
        <f t="shared" si="2"/>
        <v>1071.9154560066352</v>
      </c>
    </row>
    <row r="9" spans="1:58" s="54" customFormat="1" x14ac:dyDescent="0.25"/>
    <row r="10" spans="1:58" s="54" customFormat="1" x14ac:dyDescent="0.25">
      <c r="A10" s="75" t="s">
        <v>32</v>
      </c>
      <c r="B10" s="76" t="s">
        <v>33</v>
      </c>
      <c r="C10" s="77" t="e">
        <f>VLOOKUP(C$5,#REF!,7)</f>
        <v>#REF!</v>
      </c>
      <c r="D10" s="77" t="e">
        <f>VLOOKUP(D$5,#REF!,7)</f>
        <v>#REF!</v>
      </c>
      <c r="E10" s="77" t="e">
        <f>VLOOKUP(E$5,#REF!,7)</f>
        <v>#REF!</v>
      </c>
      <c r="F10" s="77" t="e">
        <f>VLOOKUP(F$5,#REF!,7)</f>
        <v>#REF!</v>
      </c>
      <c r="G10" s="77" t="e">
        <f>VLOOKUP(G$5,#REF!,7)</f>
        <v>#REF!</v>
      </c>
      <c r="H10" s="77" t="e">
        <f>VLOOKUP(H$5,#REF!,7)</f>
        <v>#REF!</v>
      </c>
      <c r="I10" s="77" t="e">
        <f>VLOOKUP(I$5,#REF!,7)</f>
        <v>#REF!</v>
      </c>
      <c r="J10" s="77" t="e">
        <f>VLOOKUP(J$5,#REF!,7)</f>
        <v>#REF!</v>
      </c>
      <c r="K10" s="77" t="e">
        <f>VLOOKUP(K$5,#REF!,7)</f>
        <v>#REF!</v>
      </c>
      <c r="L10" s="77" t="e">
        <f>VLOOKUP(L$5,#REF!,7)</f>
        <v>#REF!</v>
      </c>
      <c r="M10" s="77" t="e">
        <f>VLOOKUP(M$5,#REF!,7)</f>
        <v>#REF!</v>
      </c>
      <c r="N10" s="77" t="e">
        <f>VLOOKUP(N$5,#REF!,7)</f>
        <v>#REF!</v>
      </c>
      <c r="O10" s="77" t="e">
        <f>VLOOKUP(O$5,#REF!,7)</f>
        <v>#REF!</v>
      </c>
      <c r="P10" s="77" t="e">
        <f>VLOOKUP(P$5,#REF!,7)</f>
        <v>#REF!</v>
      </c>
      <c r="Q10" s="77" t="e">
        <f>VLOOKUP(Q$5,#REF!,7)</f>
        <v>#REF!</v>
      </c>
      <c r="R10" s="77" t="e">
        <f>VLOOKUP(R$5,#REF!,7)</f>
        <v>#REF!</v>
      </c>
      <c r="S10" s="77" t="e">
        <f>VLOOKUP(S$5,#REF!,7)</f>
        <v>#REF!</v>
      </c>
      <c r="T10" s="77" t="e">
        <f>VLOOKUP(T$5,#REF!,7)</f>
        <v>#REF!</v>
      </c>
      <c r="U10" s="77" t="e">
        <f>VLOOKUP(U$5,#REF!,7)</f>
        <v>#REF!</v>
      </c>
      <c r="V10" s="77" t="e">
        <f>VLOOKUP(V$5,#REF!,7)</f>
        <v>#REF!</v>
      </c>
      <c r="W10" s="77" t="e">
        <f>VLOOKUP(W$5,#REF!,7)</f>
        <v>#REF!</v>
      </c>
      <c r="X10" s="77" t="e">
        <f>VLOOKUP(X$5,#REF!,7)</f>
        <v>#REF!</v>
      </c>
      <c r="Y10" s="77" t="e">
        <f>VLOOKUP(Y$5,#REF!,7)</f>
        <v>#REF!</v>
      </c>
      <c r="Z10" s="77" t="e">
        <f>VLOOKUP(Z$5,#REF!,7)</f>
        <v>#REF!</v>
      </c>
      <c r="AA10" s="77" t="e">
        <f>VLOOKUP(AA$5,#REF!,7)</f>
        <v>#REF!</v>
      </c>
      <c r="AB10" s="77" t="e">
        <f>VLOOKUP(AB$5,#REF!,7)</f>
        <v>#REF!</v>
      </c>
      <c r="AC10" s="77" t="e">
        <f>VLOOKUP(AC$5,#REF!,7)</f>
        <v>#REF!</v>
      </c>
      <c r="AD10" s="77" t="e">
        <f>VLOOKUP(AD$5,#REF!,7)</f>
        <v>#REF!</v>
      </c>
      <c r="AE10" s="77" t="e">
        <f>VLOOKUP(AE$5,#REF!,7)</f>
        <v>#REF!</v>
      </c>
      <c r="AF10" s="77" t="e">
        <f>VLOOKUP(AF$5,#REF!,7)</f>
        <v>#REF!</v>
      </c>
      <c r="AG10" s="77" t="e">
        <f>VLOOKUP(AG$5,#REF!,7)</f>
        <v>#REF!</v>
      </c>
      <c r="AH10" s="77" t="e">
        <f>VLOOKUP(AH$5,#REF!,7)</f>
        <v>#REF!</v>
      </c>
      <c r="AI10" s="77" t="e">
        <f>VLOOKUP(AI$5,#REF!,7)</f>
        <v>#REF!</v>
      </c>
      <c r="AJ10" s="77" t="e">
        <f>VLOOKUP(AJ$5,#REF!,7)</f>
        <v>#REF!</v>
      </c>
      <c r="AK10" s="77" t="e">
        <f>VLOOKUP(AK$5,#REF!,7)</f>
        <v>#REF!</v>
      </c>
      <c r="AL10" s="77" t="e">
        <f>VLOOKUP(AL$5,#REF!,7)</f>
        <v>#REF!</v>
      </c>
      <c r="AM10" s="77" t="e">
        <f>VLOOKUP(AM$5,#REF!,7)</f>
        <v>#REF!</v>
      </c>
      <c r="AN10" s="77" t="e">
        <f>VLOOKUP(AN$5,#REF!,7)</f>
        <v>#REF!</v>
      </c>
      <c r="AO10" s="77" t="e">
        <f>VLOOKUP(AO$5,#REF!,7)</f>
        <v>#REF!</v>
      </c>
      <c r="AP10" s="77" t="e">
        <f>VLOOKUP(AP$5,#REF!,7)</f>
        <v>#REF!</v>
      </c>
      <c r="AQ10" s="77" t="e">
        <f>VLOOKUP(AQ$5,#REF!,7)</f>
        <v>#REF!</v>
      </c>
      <c r="AR10" s="77" t="e">
        <f>VLOOKUP(AR$5,#REF!,7)</f>
        <v>#REF!</v>
      </c>
      <c r="AS10" s="77" t="e">
        <f>VLOOKUP(AS$5,#REF!,7)</f>
        <v>#REF!</v>
      </c>
      <c r="AT10" s="77" t="e">
        <f>VLOOKUP(AT$5,#REF!,7)</f>
        <v>#REF!</v>
      </c>
      <c r="AU10" s="77" t="e">
        <f>VLOOKUP(AU$5,#REF!,7)</f>
        <v>#REF!</v>
      </c>
      <c r="AV10" s="77" t="e">
        <f>VLOOKUP(AV$5,#REF!,7)</f>
        <v>#REF!</v>
      </c>
      <c r="AW10" s="77" t="e">
        <f>VLOOKUP(AW$5,#REF!,7)</f>
        <v>#REF!</v>
      </c>
      <c r="AX10" s="77" t="e">
        <f>VLOOKUP(AX$5,#REF!,7)</f>
        <v>#REF!</v>
      </c>
      <c r="AY10" s="77" t="e">
        <f>VLOOKUP(AY$5,#REF!,7)</f>
        <v>#REF!</v>
      </c>
    </row>
    <row r="11" spans="1:58" s="54" customFormat="1" x14ac:dyDescent="0.25"/>
    <row r="12" spans="1:58" s="54" customFormat="1" x14ac:dyDescent="0.25">
      <c r="A12" s="107"/>
      <c r="B12" s="107"/>
      <c r="C12" s="107"/>
      <c r="D12" s="108" t="s">
        <v>34</v>
      </c>
      <c r="E12" s="10">
        <v>46</v>
      </c>
      <c r="F12" s="107"/>
      <c r="G12" s="108" t="s">
        <v>35</v>
      </c>
      <c r="H12" s="4">
        <v>47</v>
      </c>
      <c r="I12" s="107"/>
      <c r="J12" s="108" t="s">
        <v>36</v>
      </c>
      <c r="K12" s="10">
        <v>1161.5</v>
      </c>
      <c r="L12" s="107"/>
      <c r="M12" s="108" t="s">
        <v>37</v>
      </c>
      <c r="N12" s="10">
        <v>1160.18</v>
      </c>
      <c r="O12" s="107"/>
      <c r="P12" s="107"/>
    </row>
    <row r="13" spans="1:58" s="54" customFormat="1" x14ac:dyDescent="0.25"/>
    <row r="14" spans="1:58" x14ac:dyDescent="0.25">
      <c r="A14" s="10"/>
    </row>
    <row r="15" spans="1:58" s="4" customFormat="1" ht="20.25" x14ac:dyDescent="0.3">
      <c r="G15" s="5"/>
      <c r="H15" s="5"/>
      <c r="W15" s="174" t="s">
        <v>49</v>
      </c>
      <c r="X15" s="174"/>
      <c r="Y15" s="174"/>
      <c r="Z15" s="174"/>
      <c r="AA15" s="174"/>
      <c r="AB15" s="174"/>
      <c r="AC15" s="174"/>
      <c r="AD15" s="174"/>
      <c r="AE15" s="174"/>
      <c r="AF15" s="174"/>
      <c r="AR15" s="5"/>
      <c r="AS15" s="5"/>
    </row>
    <row r="16" spans="1:58" s="4" customFormat="1" ht="27" x14ac:dyDescent="0.35">
      <c r="G16" s="6"/>
      <c r="H16" s="6"/>
      <c r="W16" s="185" t="s">
        <v>15</v>
      </c>
      <c r="X16" s="185"/>
      <c r="Y16" s="185"/>
      <c r="Z16" s="185"/>
      <c r="AA16" s="185"/>
      <c r="AB16" s="185"/>
      <c r="AC16" s="185"/>
      <c r="AD16" s="185"/>
      <c r="AE16" s="185"/>
      <c r="AF16" s="185"/>
      <c r="AR16" s="6"/>
      <c r="AS16" s="6"/>
      <c r="BF16" s="4">
        <v>9300</v>
      </c>
    </row>
    <row r="17" spans="1:63" s="4" customFormat="1" ht="20.25" x14ac:dyDescent="0.3">
      <c r="G17" s="7"/>
      <c r="H17" s="7"/>
      <c r="W17" s="174" t="s">
        <v>16</v>
      </c>
      <c r="X17" s="174"/>
      <c r="Y17" s="174"/>
      <c r="Z17" s="174"/>
      <c r="AA17" s="174"/>
      <c r="AB17" s="174"/>
      <c r="AC17" s="174"/>
      <c r="AD17" s="174"/>
      <c r="AE17" s="174"/>
      <c r="AF17" s="174"/>
      <c r="AR17" s="7"/>
      <c r="AS17" s="7"/>
      <c r="BF17" s="4">
        <f>BF16/3</f>
        <v>3100</v>
      </c>
    </row>
    <row r="18" spans="1:63" s="4" customFormat="1" ht="18.75" x14ac:dyDescent="0.3">
      <c r="W18" s="175" t="s">
        <v>50</v>
      </c>
      <c r="X18" s="175"/>
      <c r="Y18" s="175"/>
      <c r="Z18" s="175"/>
      <c r="AA18" s="175"/>
      <c r="AB18" s="175"/>
      <c r="AC18" s="175"/>
      <c r="AD18" s="175"/>
      <c r="AE18" s="175"/>
      <c r="AF18" s="175"/>
      <c r="AR18" s="7"/>
      <c r="AS18" s="7"/>
    </row>
    <row r="19" spans="1:63" s="4" customFormat="1" ht="18.75" x14ac:dyDescent="0.3">
      <c r="W19" s="175"/>
      <c r="X19" s="175"/>
      <c r="Y19" s="175"/>
      <c r="Z19" s="175"/>
      <c r="AA19" s="175"/>
      <c r="AB19" s="175"/>
      <c r="AC19" s="175"/>
      <c r="AD19" s="175"/>
      <c r="AE19" s="175"/>
      <c r="AF19" s="175"/>
      <c r="AR19" s="7"/>
      <c r="AS19" s="7"/>
      <c r="BE19" s="27">
        <v>1165</v>
      </c>
      <c r="BF19" s="10">
        <v>700</v>
      </c>
    </row>
    <row r="20" spans="1:63" s="4" customFormat="1" ht="16.5" thickBot="1" x14ac:dyDescent="0.3">
      <c r="T20" s="8"/>
      <c r="U20" s="8"/>
      <c r="V20" s="8"/>
      <c r="W20" s="8"/>
      <c r="X20" s="8"/>
      <c r="Y20" s="8"/>
      <c r="Z20" s="8"/>
      <c r="AA20" s="8"/>
      <c r="AB20" s="8"/>
      <c r="AC20" s="8"/>
      <c r="AQ20" s="7"/>
      <c r="AR20" s="7"/>
      <c r="AS20" s="7"/>
      <c r="BA20" s="4">
        <v>1161.5</v>
      </c>
      <c r="BC20" s="36">
        <f>ROUND(((BA20-$K$12)^1.5)*$E$12*$BC$22,-1)</f>
        <v>0</v>
      </c>
      <c r="BE20" s="4">
        <v>1166</v>
      </c>
      <c r="BF20" s="4">
        <f>BF19+(BE20-$BE$19)*(($BF$22-$BF$19)/($BE$22-$BE$19))</f>
        <v>1140</v>
      </c>
    </row>
    <row r="21" spans="1:63" s="4" customFormat="1" ht="15.75" customHeight="1" thickBot="1" x14ac:dyDescent="0.3">
      <c r="B21" s="188" t="s">
        <v>13</v>
      </c>
      <c r="T21" s="8"/>
      <c r="U21" s="8"/>
      <c r="V21" s="8"/>
      <c r="W21" s="8"/>
      <c r="X21" s="8"/>
      <c r="Y21" s="8"/>
      <c r="Z21" s="8"/>
      <c r="AA21" s="8"/>
      <c r="AB21" s="8"/>
      <c r="AC21" s="8"/>
      <c r="AQ21" s="7"/>
      <c r="AR21" s="7"/>
      <c r="AS21" s="7"/>
      <c r="BA21" s="188" t="str">
        <f>B21</f>
        <v>Forebay Elevation (ft)</v>
      </c>
      <c r="BC21" s="4" t="s">
        <v>4</v>
      </c>
      <c r="BE21" s="4">
        <v>1167</v>
      </c>
      <c r="BF21" s="4">
        <f>BF19+(BE21-$BE$19)*(($BF$22-$BF$19)/($BE$22-$BE$19))</f>
        <v>1580</v>
      </c>
    </row>
    <row r="22" spans="1:63" s="4" customFormat="1" ht="15.75" customHeight="1" x14ac:dyDescent="0.25">
      <c r="B22" s="189"/>
      <c r="C22" s="71"/>
      <c r="D22" s="72"/>
      <c r="E22" s="72"/>
      <c r="F22" s="72"/>
      <c r="G22" s="65"/>
      <c r="H22" s="65"/>
      <c r="I22" s="65"/>
      <c r="J22" s="65"/>
      <c r="K22" s="65"/>
      <c r="L22" s="65"/>
      <c r="M22" s="65"/>
      <c r="N22" s="65"/>
      <c r="O22" s="65"/>
      <c r="P22" s="65"/>
      <c r="Q22" s="65"/>
      <c r="R22" s="65"/>
      <c r="S22" s="65"/>
      <c r="T22" s="65"/>
      <c r="U22" s="65"/>
      <c r="V22" s="65"/>
      <c r="W22" s="65"/>
      <c r="X22" s="65"/>
      <c r="Y22" s="67"/>
      <c r="Z22" s="184" t="s">
        <v>12</v>
      </c>
      <c r="AA22" s="184"/>
      <c r="AB22" s="184"/>
      <c r="AC22" s="184"/>
      <c r="AD22" s="67"/>
      <c r="AE22" s="65"/>
      <c r="AF22" s="65"/>
      <c r="AG22" s="65"/>
      <c r="AH22" s="65"/>
      <c r="AI22" s="65"/>
      <c r="AJ22" s="65"/>
      <c r="AK22" s="65"/>
      <c r="AL22" s="65"/>
      <c r="AM22" s="65"/>
      <c r="AN22" s="65"/>
      <c r="AO22" s="65"/>
      <c r="AP22" s="65"/>
      <c r="AQ22" s="65"/>
      <c r="AR22" s="65"/>
      <c r="AS22" s="65"/>
      <c r="AT22" s="65"/>
      <c r="AU22" s="65"/>
      <c r="AV22" s="65"/>
      <c r="AW22" s="65"/>
      <c r="AX22" s="65"/>
      <c r="AY22" s="66"/>
      <c r="AZ22" s="186" t="s">
        <v>14</v>
      </c>
      <c r="BA22" s="189"/>
      <c r="BC22" s="4">
        <v>2.3366666666666664</v>
      </c>
      <c r="BE22" s="128">
        <v>1167.5</v>
      </c>
      <c r="BF22" s="128">
        <v>1800</v>
      </c>
    </row>
    <row r="23" spans="1:63" ht="16.5" thickBot="1" x14ac:dyDescent="0.3">
      <c r="A23" s="10"/>
      <c r="B23" s="189"/>
      <c r="C23" s="73">
        <f>C5</f>
        <v>0.25</v>
      </c>
      <c r="D23" s="64">
        <f t="shared" ref="D23:AY23" si="3">D5</f>
        <v>0.5</v>
      </c>
      <c r="E23" s="64">
        <f t="shared" si="3"/>
        <v>0.75</v>
      </c>
      <c r="F23" s="64">
        <f t="shared" si="3"/>
        <v>1</v>
      </c>
      <c r="G23" s="64">
        <f t="shared" si="3"/>
        <v>1.25</v>
      </c>
      <c r="H23" s="64">
        <f t="shared" si="3"/>
        <v>1.5</v>
      </c>
      <c r="I23" s="64">
        <f t="shared" si="3"/>
        <v>1.75</v>
      </c>
      <c r="J23" s="64">
        <f t="shared" si="3"/>
        <v>2</v>
      </c>
      <c r="K23" s="64">
        <f t="shared" si="3"/>
        <v>2.25</v>
      </c>
      <c r="L23" s="64">
        <f t="shared" si="3"/>
        <v>2.5</v>
      </c>
      <c r="M23" s="64">
        <f t="shared" si="3"/>
        <v>2.75</v>
      </c>
      <c r="N23" s="64">
        <f t="shared" si="3"/>
        <v>3</v>
      </c>
      <c r="O23" s="64">
        <f t="shared" si="3"/>
        <v>3.25</v>
      </c>
      <c r="P23" s="64">
        <f t="shared" si="3"/>
        <v>3.5</v>
      </c>
      <c r="Q23" s="64">
        <f t="shared" si="3"/>
        <v>3.75</v>
      </c>
      <c r="R23" s="64">
        <f t="shared" si="3"/>
        <v>4</v>
      </c>
      <c r="S23" s="64">
        <f t="shared" si="3"/>
        <v>4.25</v>
      </c>
      <c r="T23" s="64">
        <f t="shared" si="3"/>
        <v>4.5</v>
      </c>
      <c r="U23" s="64">
        <f t="shared" si="3"/>
        <v>4.75</v>
      </c>
      <c r="V23" s="64">
        <f t="shared" si="3"/>
        <v>5</v>
      </c>
      <c r="W23" s="64">
        <f t="shared" si="3"/>
        <v>5.5</v>
      </c>
      <c r="X23" s="64">
        <f t="shared" si="3"/>
        <v>6</v>
      </c>
      <c r="Y23" s="64">
        <f t="shared" si="3"/>
        <v>6.5</v>
      </c>
      <c r="Z23" s="64">
        <f t="shared" si="3"/>
        <v>7</v>
      </c>
      <c r="AA23" s="64">
        <f t="shared" si="3"/>
        <v>7.5</v>
      </c>
      <c r="AB23" s="64">
        <f t="shared" si="3"/>
        <v>8</v>
      </c>
      <c r="AC23" s="64">
        <f t="shared" si="3"/>
        <v>8.5</v>
      </c>
      <c r="AD23" s="64">
        <f t="shared" si="3"/>
        <v>9</v>
      </c>
      <c r="AE23" s="64">
        <f t="shared" si="3"/>
        <v>9.5</v>
      </c>
      <c r="AF23" s="64">
        <f t="shared" si="3"/>
        <v>10</v>
      </c>
      <c r="AG23" s="64">
        <f t="shared" si="3"/>
        <v>10.5</v>
      </c>
      <c r="AH23" s="64">
        <f t="shared" si="3"/>
        <v>11</v>
      </c>
      <c r="AI23" s="64">
        <f t="shared" si="3"/>
        <v>11.5</v>
      </c>
      <c r="AJ23" s="64">
        <f t="shared" si="3"/>
        <v>12</v>
      </c>
      <c r="AK23" s="64">
        <f t="shared" si="3"/>
        <v>12.5</v>
      </c>
      <c r="AL23" s="64">
        <f t="shared" si="3"/>
        <v>13</v>
      </c>
      <c r="AM23" s="64">
        <f t="shared" si="3"/>
        <v>13.5</v>
      </c>
      <c r="AN23" s="64">
        <f t="shared" si="3"/>
        <v>14</v>
      </c>
      <c r="AO23" s="64">
        <f t="shared" si="3"/>
        <v>14.5</v>
      </c>
      <c r="AP23" s="64">
        <f t="shared" si="3"/>
        <v>15</v>
      </c>
      <c r="AQ23" s="64">
        <f t="shared" si="3"/>
        <v>16</v>
      </c>
      <c r="AR23" s="64">
        <f t="shared" si="3"/>
        <v>17</v>
      </c>
      <c r="AS23" s="64">
        <f t="shared" si="3"/>
        <v>18</v>
      </c>
      <c r="AT23" s="64">
        <f t="shared" si="3"/>
        <v>19</v>
      </c>
      <c r="AU23" s="64">
        <f t="shared" si="3"/>
        <v>20</v>
      </c>
      <c r="AV23" s="64">
        <f t="shared" si="3"/>
        <v>21</v>
      </c>
      <c r="AW23" s="64">
        <f t="shared" si="3"/>
        <v>22</v>
      </c>
      <c r="AX23" s="64">
        <f t="shared" si="3"/>
        <v>23</v>
      </c>
      <c r="AY23" s="74">
        <f t="shared" si="3"/>
        <v>24</v>
      </c>
      <c r="AZ23" s="187"/>
      <c r="BA23" s="189"/>
      <c r="BB23" s="127" t="s">
        <v>52</v>
      </c>
      <c r="BD23" s="10" t="s">
        <v>53</v>
      </c>
      <c r="BE23" s="10">
        <v>1168</v>
      </c>
      <c r="BF23" s="4">
        <f>BF22+(BE23-$BE$22)*(($BF$25-$BF$22)/($BE$25-$BE$22))</f>
        <v>2060</v>
      </c>
    </row>
    <row r="24" spans="1:63" ht="16.5" thickBot="1" x14ac:dyDescent="0.3">
      <c r="A24" s="10"/>
      <c r="B24" s="26">
        <v>1163</v>
      </c>
      <c r="C24" s="61">
        <f t="shared" ref="C24:L33" si="4">IF($B24&lt;C$6,"x",IF(ISERROR(IF(ROUND((SQRT(2*32.2*($B24-C$3)))*C$2*C$8,-1)&gt;$AZ24,$AZ24,ROUND((SQRT(2*32.2*($B24-C$3)))*C$2*C$8,-1))),$AZ24,IF(ROUND((SQRT(2*32.2*($B24-C$3)))*C$2*C$8,-1)&gt;$AZ24,$AZ24,ROUND((SQRT(2*32.2*($B24-C$3)))*C$2*C$8,-1))))</f>
        <v>90</v>
      </c>
      <c r="D24" s="13">
        <f t="shared" si="4"/>
        <v>180</v>
      </c>
      <c r="E24" s="13">
        <f t="shared" si="4"/>
        <v>260</v>
      </c>
      <c r="F24" s="13">
        <f t="shared" si="4"/>
        <v>280</v>
      </c>
      <c r="G24" s="17">
        <f t="shared" si="4"/>
        <v>280</v>
      </c>
      <c r="H24" s="24" t="str">
        <f t="shared" si="4"/>
        <v>x</v>
      </c>
      <c r="I24" s="68" t="str">
        <f t="shared" si="4"/>
        <v>x</v>
      </c>
      <c r="J24" s="69" t="str">
        <f t="shared" si="4"/>
        <v>x</v>
      </c>
      <c r="K24" s="70" t="str">
        <f t="shared" si="4"/>
        <v>x</v>
      </c>
      <c r="L24" s="13" t="str">
        <f t="shared" si="4"/>
        <v>x</v>
      </c>
      <c r="M24" s="13" t="str">
        <f t="shared" ref="M24:V33" si="5">IF($B24&lt;M$6,"x",IF(ISERROR(IF(ROUND((SQRT(2*32.2*($B24-M$3)))*M$2*M$8,-1)&gt;$AZ24,$AZ24,ROUND((SQRT(2*32.2*($B24-M$3)))*M$2*M$8,-1))),$AZ24,IF(ROUND((SQRT(2*32.2*($B24-M$3)))*M$2*M$8,-1)&gt;$AZ24,$AZ24,ROUND((SQRT(2*32.2*($B24-M$3)))*M$2*M$8,-1))))</f>
        <v>x</v>
      </c>
      <c r="N24" s="13" t="str">
        <f t="shared" si="5"/>
        <v>x</v>
      </c>
      <c r="O24" s="13" t="str">
        <f t="shared" si="5"/>
        <v>x</v>
      </c>
      <c r="P24" s="13" t="str">
        <f t="shared" si="5"/>
        <v>x</v>
      </c>
      <c r="Q24" s="13" t="str">
        <f t="shared" si="5"/>
        <v>x</v>
      </c>
      <c r="R24" s="13" t="str">
        <f t="shared" si="5"/>
        <v>x</v>
      </c>
      <c r="S24" s="13" t="str">
        <f t="shared" si="5"/>
        <v>x</v>
      </c>
      <c r="T24" s="13" t="str">
        <f t="shared" si="5"/>
        <v>x</v>
      </c>
      <c r="U24" s="13" t="str">
        <f t="shared" si="5"/>
        <v>x</v>
      </c>
      <c r="V24" s="13" t="str">
        <f t="shared" si="5"/>
        <v>x</v>
      </c>
      <c r="W24" s="13" t="str">
        <f t="shared" ref="W24:AF33" si="6">IF($B24&lt;W$6,"x",IF(ISERROR(IF(ROUND((SQRT(2*32.2*($B24-W$3)))*W$2*W$8,-1)&gt;$AZ24,$AZ24,ROUND((SQRT(2*32.2*($B24-W$3)))*W$2*W$8,-1))),$AZ24,IF(ROUND((SQRT(2*32.2*($B24-W$3)))*W$2*W$8,-1)&gt;$AZ24,$AZ24,ROUND((SQRT(2*32.2*($B24-W$3)))*W$2*W$8,-1))))</f>
        <v>x</v>
      </c>
      <c r="X24" s="13" t="str">
        <f t="shared" si="6"/>
        <v>x</v>
      </c>
      <c r="Y24" s="13" t="str">
        <f t="shared" si="6"/>
        <v>x</v>
      </c>
      <c r="Z24" s="13" t="str">
        <f t="shared" si="6"/>
        <v>x</v>
      </c>
      <c r="AA24" s="13" t="str">
        <f t="shared" si="6"/>
        <v>x</v>
      </c>
      <c r="AB24" s="13" t="str">
        <f t="shared" si="6"/>
        <v>x</v>
      </c>
      <c r="AC24" s="13" t="str">
        <f t="shared" si="6"/>
        <v>x</v>
      </c>
      <c r="AD24" s="13" t="str">
        <f t="shared" si="6"/>
        <v>x</v>
      </c>
      <c r="AE24" s="13" t="str">
        <f t="shared" si="6"/>
        <v>x</v>
      </c>
      <c r="AF24" s="13" t="str">
        <f t="shared" si="6"/>
        <v>x</v>
      </c>
      <c r="AG24" s="13" t="str">
        <f t="shared" ref="AG24:AP33" si="7">IF($B24&lt;AG$6,"x",IF(ISERROR(IF(ROUND((SQRT(2*32.2*($B24-AG$3)))*AG$2*AG$8,-1)&gt;$AZ24,$AZ24,ROUND((SQRT(2*32.2*($B24-AG$3)))*AG$2*AG$8,-1))),$AZ24,IF(ROUND((SQRT(2*32.2*($B24-AG$3)))*AG$2*AG$8,-1)&gt;$AZ24,$AZ24,ROUND((SQRT(2*32.2*($B24-AG$3)))*AG$2*AG$8,-1))))</f>
        <v>x</v>
      </c>
      <c r="AH24" s="13" t="str">
        <f t="shared" si="7"/>
        <v>x</v>
      </c>
      <c r="AI24" s="13" t="str">
        <f t="shared" si="7"/>
        <v>x</v>
      </c>
      <c r="AJ24" s="13" t="str">
        <f t="shared" si="7"/>
        <v>x</v>
      </c>
      <c r="AK24" s="13" t="str">
        <f t="shared" si="7"/>
        <v>x</v>
      </c>
      <c r="AL24" s="13" t="str">
        <f t="shared" si="7"/>
        <v>x</v>
      </c>
      <c r="AM24" s="13" t="str">
        <f t="shared" si="7"/>
        <v>x</v>
      </c>
      <c r="AN24" s="13" t="str">
        <f t="shared" si="7"/>
        <v>x</v>
      </c>
      <c r="AO24" s="13" t="str">
        <f t="shared" si="7"/>
        <v>x</v>
      </c>
      <c r="AP24" s="13" t="str">
        <f t="shared" si="7"/>
        <v>x</v>
      </c>
      <c r="AQ24" s="13" t="str">
        <f t="shared" ref="AQ24:AY33" si="8">IF($B24&lt;AQ$6,"x",IF(ISERROR(IF(ROUND((SQRT(2*32.2*($B24-AQ$3)))*AQ$2*AQ$8,-1)&gt;$AZ24,$AZ24,ROUND((SQRT(2*32.2*($B24-AQ$3)))*AQ$2*AQ$8,-1))),$AZ24,IF(ROUND((SQRT(2*32.2*($B24-AQ$3)))*AQ$2*AQ$8,-1)&gt;$AZ24,$AZ24,ROUND((SQRT(2*32.2*($B24-AQ$3)))*AQ$2*AQ$8,-1))))</f>
        <v>x</v>
      </c>
      <c r="AR24" s="13" t="str">
        <f t="shared" si="8"/>
        <v>x</v>
      </c>
      <c r="AS24" s="13" t="str">
        <f t="shared" si="8"/>
        <v>x</v>
      </c>
      <c r="AT24" s="13" t="str">
        <f t="shared" si="8"/>
        <v>x</v>
      </c>
      <c r="AU24" s="13" t="str">
        <f t="shared" si="8"/>
        <v>x</v>
      </c>
      <c r="AV24" s="13" t="str">
        <f t="shared" si="8"/>
        <v>x</v>
      </c>
      <c r="AW24" s="13" t="str">
        <f t="shared" si="8"/>
        <v>x</v>
      </c>
      <c r="AX24" s="13" t="str">
        <f t="shared" si="8"/>
        <v>x</v>
      </c>
      <c r="AY24" s="17" t="str">
        <f t="shared" si="8"/>
        <v>x</v>
      </c>
      <c r="AZ24" s="36">
        <f t="shared" ref="AZ24:AZ54" si="9">ROUND(((B24-$K$12)^1.5)*$E$12*3.3,-1)</f>
        <v>280</v>
      </c>
      <c r="BA24" s="26">
        <f>B24</f>
        <v>1163</v>
      </c>
      <c r="BB24" s="127">
        <v>300</v>
      </c>
      <c r="BC24" s="36">
        <f>ROUND(((B24-$K$12)^1.5)*$E$12*$BC$22,-1)</f>
        <v>200</v>
      </c>
      <c r="BD24" s="10">
        <f>BC24</f>
        <v>200</v>
      </c>
      <c r="BE24" s="10">
        <v>1169</v>
      </c>
      <c r="BF24" s="4">
        <f>BF22+(BE24-$BE$22)*(($BF$25-$BF$22)/($BE$25-$BE$22))</f>
        <v>2580</v>
      </c>
    </row>
    <row r="25" spans="1:63" ht="16.5" thickBot="1" x14ac:dyDescent="0.3">
      <c r="A25" s="10"/>
      <c r="B25" s="26">
        <f t="shared" ref="B25:B54" si="10">B24+1</f>
        <v>1164</v>
      </c>
      <c r="C25" s="20">
        <f t="shared" si="4"/>
        <v>110</v>
      </c>
      <c r="D25" s="1">
        <f t="shared" si="4"/>
        <v>210</v>
      </c>
      <c r="E25" s="1">
        <f t="shared" si="4"/>
        <v>310</v>
      </c>
      <c r="F25" s="1">
        <f t="shared" si="4"/>
        <v>400</v>
      </c>
      <c r="G25" s="1">
        <f t="shared" si="4"/>
        <v>490</v>
      </c>
      <c r="H25" s="13">
        <f t="shared" si="4"/>
        <v>580</v>
      </c>
      <c r="I25" s="17">
        <f t="shared" si="4"/>
        <v>600</v>
      </c>
      <c r="J25" s="21" t="str">
        <f t="shared" si="4"/>
        <v>x</v>
      </c>
      <c r="K25" s="22" t="str">
        <f t="shared" si="4"/>
        <v>x</v>
      </c>
      <c r="L25" s="19" t="str">
        <f t="shared" si="4"/>
        <v>x</v>
      </c>
      <c r="M25" s="12" t="str">
        <f t="shared" si="5"/>
        <v>x</v>
      </c>
      <c r="N25" s="1" t="str">
        <f t="shared" si="5"/>
        <v>x</v>
      </c>
      <c r="O25" s="1" t="str">
        <f t="shared" si="5"/>
        <v>x</v>
      </c>
      <c r="P25" s="1" t="str">
        <f t="shared" si="5"/>
        <v>x</v>
      </c>
      <c r="Q25" s="1" t="str">
        <f t="shared" si="5"/>
        <v>x</v>
      </c>
      <c r="R25" s="1" t="str">
        <f t="shared" si="5"/>
        <v>x</v>
      </c>
      <c r="S25" s="1" t="str">
        <f t="shared" si="5"/>
        <v>x</v>
      </c>
      <c r="T25" s="1" t="str">
        <f t="shared" si="5"/>
        <v>x</v>
      </c>
      <c r="U25" s="1" t="str">
        <f t="shared" si="5"/>
        <v>x</v>
      </c>
      <c r="V25" s="1" t="str">
        <f t="shared" si="5"/>
        <v>x</v>
      </c>
      <c r="W25" s="1" t="str">
        <f t="shared" si="6"/>
        <v>x</v>
      </c>
      <c r="X25" s="1" t="str">
        <f t="shared" si="6"/>
        <v>x</v>
      </c>
      <c r="Y25" s="1" t="str">
        <f t="shared" si="6"/>
        <v>x</v>
      </c>
      <c r="Z25" s="1" t="str">
        <f t="shared" si="6"/>
        <v>x</v>
      </c>
      <c r="AA25" s="1" t="str">
        <f t="shared" si="6"/>
        <v>x</v>
      </c>
      <c r="AB25" s="1" t="str">
        <f t="shared" si="6"/>
        <v>x</v>
      </c>
      <c r="AC25" s="1" t="str">
        <f t="shared" si="6"/>
        <v>x</v>
      </c>
      <c r="AD25" s="1" t="str">
        <f t="shared" si="6"/>
        <v>x</v>
      </c>
      <c r="AE25" s="1" t="str">
        <f t="shared" si="6"/>
        <v>x</v>
      </c>
      <c r="AF25" s="1" t="str">
        <f t="shared" si="6"/>
        <v>x</v>
      </c>
      <c r="AG25" s="1" t="str">
        <f t="shared" si="7"/>
        <v>x</v>
      </c>
      <c r="AH25" s="1" t="str">
        <f t="shared" si="7"/>
        <v>x</v>
      </c>
      <c r="AI25" s="1" t="str">
        <f t="shared" si="7"/>
        <v>x</v>
      </c>
      <c r="AJ25" s="1" t="str">
        <f t="shared" si="7"/>
        <v>x</v>
      </c>
      <c r="AK25" s="1" t="str">
        <f t="shared" si="7"/>
        <v>x</v>
      </c>
      <c r="AL25" s="1" t="str">
        <f t="shared" si="7"/>
        <v>x</v>
      </c>
      <c r="AM25" s="1" t="str">
        <f t="shared" si="7"/>
        <v>x</v>
      </c>
      <c r="AN25" s="1" t="str">
        <f t="shared" si="7"/>
        <v>x</v>
      </c>
      <c r="AO25" s="1" t="str">
        <f t="shared" si="7"/>
        <v>x</v>
      </c>
      <c r="AP25" s="1" t="str">
        <f t="shared" si="7"/>
        <v>x</v>
      </c>
      <c r="AQ25" s="1" t="str">
        <f t="shared" si="8"/>
        <v>x</v>
      </c>
      <c r="AR25" s="1" t="str">
        <f t="shared" si="8"/>
        <v>x</v>
      </c>
      <c r="AS25" s="1" t="str">
        <f t="shared" si="8"/>
        <v>x</v>
      </c>
      <c r="AT25" s="1" t="str">
        <f t="shared" si="8"/>
        <v>x</v>
      </c>
      <c r="AU25" s="1" t="str">
        <f t="shared" si="8"/>
        <v>x</v>
      </c>
      <c r="AV25" s="1" t="str">
        <f t="shared" si="8"/>
        <v>x</v>
      </c>
      <c r="AW25" s="1" t="str">
        <f t="shared" si="8"/>
        <v>x</v>
      </c>
      <c r="AX25" s="1" t="str">
        <f t="shared" si="8"/>
        <v>x</v>
      </c>
      <c r="AY25" s="18" t="str">
        <f t="shared" si="8"/>
        <v>x</v>
      </c>
      <c r="AZ25" s="36">
        <f t="shared" si="9"/>
        <v>600</v>
      </c>
      <c r="BA25" s="26">
        <f t="shared" ref="BA25:BA73" si="11">B25</f>
        <v>1164</v>
      </c>
      <c r="BB25" s="127">
        <v>500</v>
      </c>
      <c r="BC25" s="36">
        <f t="shared" ref="BC25:BC73" si="12">ROUND(((B25-$K$12)^1.5)*$E$12*$BC$22,-1)</f>
        <v>420</v>
      </c>
      <c r="BD25" s="10">
        <f>BC25</f>
        <v>420</v>
      </c>
      <c r="BE25" s="27">
        <v>1170</v>
      </c>
      <c r="BF25" s="10">
        <v>3100</v>
      </c>
    </row>
    <row r="26" spans="1:63" ht="16.5" thickBot="1" x14ac:dyDescent="0.3">
      <c r="A26" s="10"/>
      <c r="B26" s="27">
        <f t="shared" si="10"/>
        <v>1165</v>
      </c>
      <c r="C26" s="37">
        <f t="shared" si="4"/>
        <v>120</v>
      </c>
      <c r="D26" s="3">
        <f t="shared" si="4"/>
        <v>240</v>
      </c>
      <c r="E26" s="3">
        <f t="shared" si="4"/>
        <v>350</v>
      </c>
      <c r="F26" s="3">
        <f t="shared" si="4"/>
        <v>460</v>
      </c>
      <c r="G26" s="3">
        <f t="shared" si="4"/>
        <v>570</v>
      </c>
      <c r="H26" s="3">
        <f t="shared" si="4"/>
        <v>670</v>
      </c>
      <c r="I26" s="3">
        <f t="shared" si="4"/>
        <v>770</v>
      </c>
      <c r="J26" s="38">
        <f t="shared" si="4"/>
        <v>860</v>
      </c>
      <c r="K26" s="39">
        <f t="shared" si="4"/>
        <v>960</v>
      </c>
      <c r="L26" s="40" t="str">
        <f t="shared" si="4"/>
        <v>x</v>
      </c>
      <c r="M26" s="41" t="str">
        <f t="shared" si="5"/>
        <v>x</v>
      </c>
      <c r="N26" s="42" t="str">
        <f t="shared" si="5"/>
        <v>x</v>
      </c>
      <c r="O26" s="43" t="str">
        <f t="shared" si="5"/>
        <v>x</v>
      </c>
      <c r="P26" s="3" t="str">
        <f t="shared" si="5"/>
        <v>x</v>
      </c>
      <c r="Q26" s="3" t="str">
        <f t="shared" si="5"/>
        <v>x</v>
      </c>
      <c r="R26" s="3" t="str">
        <f t="shared" si="5"/>
        <v>x</v>
      </c>
      <c r="S26" s="3" t="str">
        <f t="shared" si="5"/>
        <v>x</v>
      </c>
      <c r="T26" s="3" t="str">
        <f t="shared" si="5"/>
        <v>x</v>
      </c>
      <c r="U26" s="3" t="str">
        <f t="shared" si="5"/>
        <v>x</v>
      </c>
      <c r="V26" s="3" t="str">
        <f t="shared" si="5"/>
        <v>x</v>
      </c>
      <c r="W26" s="3" t="str">
        <f t="shared" si="6"/>
        <v>x</v>
      </c>
      <c r="X26" s="3" t="str">
        <f t="shared" si="6"/>
        <v>x</v>
      </c>
      <c r="Y26" s="3" t="str">
        <f t="shared" si="6"/>
        <v>x</v>
      </c>
      <c r="Z26" s="3" t="str">
        <f t="shared" si="6"/>
        <v>x</v>
      </c>
      <c r="AA26" s="3" t="str">
        <f t="shared" si="6"/>
        <v>x</v>
      </c>
      <c r="AB26" s="3" t="str">
        <f t="shared" si="6"/>
        <v>x</v>
      </c>
      <c r="AC26" s="3" t="str">
        <f t="shared" si="6"/>
        <v>x</v>
      </c>
      <c r="AD26" s="3" t="str">
        <f t="shared" si="6"/>
        <v>x</v>
      </c>
      <c r="AE26" s="3" t="str">
        <f t="shared" si="6"/>
        <v>x</v>
      </c>
      <c r="AF26" s="3" t="str">
        <f t="shared" si="6"/>
        <v>x</v>
      </c>
      <c r="AG26" s="3" t="str">
        <f t="shared" si="7"/>
        <v>x</v>
      </c>
      <c r="AH26" s="3" t="str">
        <f t="shared" si="7"/>
        <v>x</v>
      </c>
      <c r="AI26" s="3" t="str">
        <f t="shared" si="7"/>
        <v>x</v>
      </c>
      <c r="AJ26" s="3" t="str">
        <f t="shared" si="7"/>
        <v>x</v>
      </c>
      <c r="AK26" s="3" t="str">
        <f t="shared" si="7"/>
        <v>x</v>
      </c>
      <c r="AL26" s="3" t="str">
        <f t="shared" si="7"/>
        <v>x</v>
      </c>
      <c r="AM26" s="3" t="str">
        <f t="shared" si="7"/>
        <v>x</v>
      </c>
      <c r="AN26" s="3" t="str">
        <f t="shared" si="7"/>
        <v>x</v>
      </c>
      <c r="AO26" s="3" t="str">
        <f t="shared" si="7"/>
        <v>x</v>
      </c>
      <c r="AP26" s="3" t="str">
        <f t="shared" si="7"/>
        <v>x</v>
      </c>
      <c r="AQ26" s="3" t="str">
        <f t="shared" si="8"/>
        <v>x</v>
      </c>
      <c r="AR26" s="3" t="str">
        <f t="shared" si="8"/>
        <v>x</v>
      </c>
      <c r="AS26" s="3" t="str">
        <f t="shared" si="8"/>
        <v>x</v>
      </c>
      <c r="AT26" s="3" t="str">
        <f t="shared" si="8"/>
        <v>x</v>
      </c>
      <c r="AU26" s="3" t="str">
        <f t="shared" si="8"/>
        <v>x</v>
      </c>
      <c r="AV26" s="3" t="str">
        <f t="shared" si="8"/>
        <v>x</v>
      </c>
      <c r="AW26" s="3" t="str">
        <f t="shared" si="8"/>
        <v>x</v>
      </c>
      <c r="AX26" s="3" t="str">
        <f t="shared" si="8"/>
        <v>x</v>
      </c>
      <c r="AY26" s="44" t="str">
        <f t="shared" si="8"/>
        <v>x</v>
      </c>
      <c r="AZ26" s="45">
        <f t="shared" si="9"/>
        <v>990</v>
      </c>
      <c r="BA26" s="27">
        <f t="shared" si="11"/>
        <v>1165</v>
      </c>
      <c r="BB26" s="10">
        <v>700</v>
      </c>
      <c r="BC26" s="36">
        <f t="shared" si="12"/>
        <v>700</v>
      </c>
      <c r="BD26" s="10">
        <f>BB26</f>
        <v>700</v>
      </c>
    </row>
    <row r="27" spans="1:63" ht="16.5" thickBot="1" x14ac:dyDescent="0.3">
      <c r="A27" s="10"/>
      <c r="B27" s="26">
        <f t="shared" si="10"/>
        <v>1166</v>
      </c>
      <c r="C27" s="33">
        <f t="shared" si="4"/>
        <v>130</v>
      </c>
      <c r="D27" s="11">
        <f t="shared" si="4"/>
        <v>260</v>
      </c>
      <c r="E27" s="1">
        <f t="shared" si="4"/>
        <v>390</v>
      </c>
      <c r="F27" s="1">
        <f t="shared" si="4"/>
        <v>510</v>
      </c>
      <c r="G27" s="1">
        <f t="shared" si="4"/>
        <v>630</v>
      </c>
      <c r="H27" s="1">
        <f t="shared" si="4"/>
        <v>750</v>
      </c>
      <c r="I27" s="1">
        <f t="shared" si="4"/>
        <v>860</v>
      </c>
      <c r="J27" s="1">
        <f t="shared" si="4"/>
        <v>970</v>
      </c>
      <c r="K27" s="1">
        <f t="shared" si="4"/>
        <v>1080</v>
      </c>
      <c r="L27" s="13">
        <f t="shared" si="4"/>
        <v>1190</v>
      </c>
      <c r="M27" s="17">
        <f t="shared" si="5"/>
        <v>1290</v>
      </c>
      <c r="N27" s="21" t="str">
        <f t="shared" si="5"/>
        <v>x</v>
      </c>
      <c r="O27" s="22" t="str">
        <f t="shared" si="5"/>
        <v>x</v>
      </c>
      <c r="P27" s="19" t="str">
        <f t="shared" si="5"/>
        <v>x</v>
      </c>
      <c r="Q27" s="12" t="str">
        <f t="shared" si="5"/>
        <v>x</v>
      </c>
      <c r="R27" s="1" t="str">
        <f t="shared" si="5"/>
        <v>x</v>
      </c>
      <c r="S27" s="1" t="str">
        <f t="shared" si="5"/>
        <v>x</v>
      </c>
      <c r="T27" s="1" t="str">
        <f t="shared" si="5"/>
        <v>x</v>
      </c>
      <c r="U27" s="1" t="str">
        <f t="shared" si="5"/>
        <v>x</v>
      </c>
      <c r="V27" s="1" t="str">
        <f t="shared" si="5"/>
        <v>x</v>
      </c>
      <c r="W27" s="1" t="str">
        <f t="shared" si="6"/>
        <v>x</v>
      </c>
      <c r="X27" s="1" t="str">
        <f t="shared" si="6"/>
        <v>x</v>
      </c>
      <c r="Y27" s="1" t="str">
        <f t="shared" si="6"/>
        <v>x</v>
      </c>
      <c r="Z27" s="1" t="str">
        <f t="shared" si="6"/>
        <v>x</v>
      </c>
      <c r="AA27" s="1" t="str">
        <f t="shared" si="6"/>
        <v>x</v>
      </c>
      <c r="AB27" s="1" t="str">
        <f t="shared" si="6"/>
        <v>x</v>
      </c>
      <c r="AC27" s="1" t="str">
        <f t="shared" si="6"/>
        <v>x</v>
      </c>
      <c r="AD27" s="1" t="str">
        <f t="shared" si="6"/>
        <v>x</v>
      </c>
      <c r="AE27" s="1" t="str">
        <f t="shared" si="6"/>
        <v>x</v>
      </c>
      <c r="AF27" s="1" t="str">
        <f t="shared" si="6"/>
        <v>x</v>
      </c>
      <c r="AG27" s="1" t="str">
        <f t="shared" si="7"/>
        <v>x</v>
      </c>
      <c r="AH27" s="1" t="str">
        <f t="shared" si="7"/>
        <v>x</v>
      </c>
      <c r="AI27" s="1" t="str">
        <f t="shared" si="7"/>
        <v>x</v>
      </c>
      <c r="AJ27" s="1" t="str">
        <f t="shared" si="7"/>
        <v>x</v>
      </c>
      <c r="AK27" s="1" t="str">
        <f t="shared" si="7"/>
        <v>x</v>
      </c>
      <c r="AL27" s="1" t="str">
        <f t="shared" si="7"/>
        <v>x</v>
      </c>
      <c r="AM27" s="1" t="str">
        <f t="shared" si="7"/>
        <v>x</v>
      </c>
      <c r="AN27" s="1" t="str">
        <f t="shared" si="7"/>
        <v>x</v>
      </c>
      <c r="AO27" s="1" t="str">
        <f t="shared" si="7"/>
        <v>x</v>
      </c>
      <c r="AP27" s="1" t="str">
        <f t="shared" si="7"/>
        <v>x</v>
      </c>
      <c r="AQ27" s="1" t="str">
        <f t="shared" si="8"/>
        <v>x</v>
      </c>
      <c r="AR27" s="1" t="str">
        <f t="shared" si="8"/>
        <v>x</v>
      </c>
      <c r="AS27" s="1" t="str">
        <f t="shared" si="8"/>
        <v>x</v>
      </c>
      <c r="AT27" s="1" t="str">
        <f t="shared" si="8"/>
        <v>x</v>
      </c>
      <c r="AU27" s="1" t="str">
        <f t="shared" si="8"/>
        <v>x</v>
      </c>
      <c r="AV27" s="1" t="str">
        <f t="shared" si="8"/>
        <v>x</v>
      </c>
      <c r="AW27" s="1" t="str">
        <f t="shared" si="8"/>
        <v>x</v>
      </c>
      <c r="AX27" s="1" t="str">
        <f t="shared" si="8"/>
        <v>x</v>
      </c>
      <c r="AY27" s="18" t="str">
        <f t="shared" si="8"/>
        <v>x</v>
      </c>
      <c r="AZ27" s="36">
        <f t="shared" si="9"/>
        <v>1450</v>
      </c>
      <c r="BA27" s="26">
        <f t="shared" si="11"/>
        <v>1166</v>
      </c>
      <c r="BB27" s="126">
        <v>1140</v>
      </c>
      <c r="BC27" s="36">
        <f t="shared" si="12"/>
        <v>1030</v>
      </c>
      <c r="BD27" s="10">
        <f t="shared" ref="BD27:BD73" si="13">BB27</f>
        <v>1140</v>
      </c>
    </row>
    <row r="28" spans="1:63" ht="16.5" thickBot="1" x14ac:dyDescent="0.3">
      <c r="A28" s="10"/>
      <c r="B28" s="26">
        <f t="shared" si="10"/>
        <v>1167</v>
      </c>
      <c r="C28" s="34">
        <f t="shared" si="4"/>
        <v>140</v>
      </c>
      <c r="D28" s="11">
        <f t="shared" si="4"/>
        <v>280</v>
      </c>
      <c r="E28" s="1">
        <f t="shared" si="4"/>
        <v>420</v>
      </c>
      <c r="F28" s="1">
        <f t="shared" si="4"/>
        <v>560</v>
      </c>
      <c r="G28" s="1">
        <f t="shared" si="4"/>
        <v>690</v>
      </c>
      <c r="H28" s="1">
        <f t="shared" si="4"/>
        <v>820</v>
      </c>
      <c r="I28" s="1">
        <f t="shared" si="4"/>
        <v>950</v>
      </c>
      <c r="J28" s="1">
        <f t="shared" si="4"/>
        <v>1070</v>
      </c>
      <c r="K28" s="1">
        <f t="shared" si="4"/>
        <v>1190</v>
      </c>
      <c r="L28" s="1">
        <f t="shared" si="4"/>
        <v>1310</v>
      </c>
      <c r="M28" s="1">
        <f t="shared" si="5"/>
        <v>1430</v>
      </c>
      <c r="N28" s="13">
        <f t="shared" si="5"/>
        <v>1540</v>
      </c>
      <c r="O28" s="17">
        <f t="shared" si="5"/>
        <v>1650</v>
      </c>
      <c r="P28" s="21" t="str">
        <f t="shared" si="5"/>
        <v>x</v>
      </c>
      <c r="Q28" s="22" t="str">
        <f t="shared" si="5"/>
        <v>x</v>
      </c>
      <c r="R28" s="19" t="str">
        <f t="shared" si="5"/>
        <v>x</v>
      </c>
      <c r="S28" s="12" t="str">
        <f t="shared" si="5"/>
        <v>x</v>
      </c>
      <c r="T28" s="1" t="str">
        <f t="shared" si="5"/>
        <v>x</v>
      </c>
      <c r="U28" s="1" t="str">
        <f t="shared" si="5"/>
        <v>x</v>
      </c>
      <c r="V28" s="1" t="str">
        <f t="shared" si="5"/>
        <v>x</v>
      </c>
      <c r="W28" s="1" t="str">
        <f t="shared" si="6"/>
        <v>x</v>
      </c>
      <c r="X28" s="1" t="str">
        <f t="shared" si="6"/>
        <v>x</v>
      </c>
      <c r="Y28" s="1" t="str">
        <f t="shared" si="6"/>
        <v>x</v>
      </c>
      <c r="Z28" s="1" t="str">
        <f t="shared" si="6"/>
        <v>x</v>
      </c>
      <c r="AA28" s="1" t="str">
        <f t="shared" si="6"/>
        <v>x</v>
      </c>
      <c r="AB28" s="1" t="str">
        <f t="shared" si="6"/>
        <v>x</v>
      </c>
      <c r="AC28" s="1" t="str">
        <f t="shared" si="6"/>
        <v>x</v>
      </c>
      <c r="AD28" s="1" t="str">
        <f t="shared" si="6"/>
        <v>x</v>
      </c>
      <c r="AE28" s="1" t="str">
        <f t="shared" si="6"/>
        <v>x</v>
      </c>
      <c r="AF28" s="1" t="str">
        <f t="shared" si="6"/>
        <v>x</v>
      </c>
      <c r="AG28" s="1" t="str">
        <f t="shared" si="7"/>
        <v>x</v>
      </c>
      <c r="AH28" s="1" t="str">
        <f t="shared" si="7"/>
        <v>x</v>
      </c>
      <c r="AI28" s="1" t="str">
        <f t="shared" si="7"/>
        <v>x</v>
      </c>
      <c r="AJ28" s="1" t="str">
        <f t="shared" si="7"/>
        <v>x</v>
      </c>
      <c r="AK28" s="1" t="str">
        <f t="shared" si="7"/>
        <v>x</v>
      </c>
      <c r="AL28" s="1" t="str">
        <f t="shared" si="7"/>
        <v>x</v>
      </c>
      <c r="AM28" s="1" t="str">
        <f t="shared" si="7"/>
        <v>x</v>
      </c>
      <c r="AN28" s="1" t="str">
        <f t="shared" si="7"/>
        <v>x</v>
      </c>
      <c r="AO28" s="1" t="str">
        <f t="shared" si="7"/>
        <v>x</v>
      </c>
      <c r="AP28" s="1" t="str">
        <f t="shared" si="7"/>
        <v>x</v>
      </c>
      <c r="AQ28" s="1" t="str">
        <f t="shared" si="8"/>
        <v>x</v>
      </c>
      <c r="AR28" s="1" t="str">
        <f t="shared" si="8"/>
        <v>x</v>
      </c>
      <c r="AS28" s="1" t="str">
        <f t="shared" si="8"/>
        <v>x</v>
      </c>
      <c r="AT28" s="1" t="str">
        <f t="shared" si="8"/>
        <v>x</v>
      </c>
      <c r="AU28" s="1" t="str">
        <f t="shared" si="8"/>
        <v>x</v>
      </c>
      <c r="AV28" s="1" t="str">
        <f t="shared" si="8"/>
        <v>x</v>
      </c>
      <c r="AW28" s="1" t="str">
        <f t="shared" si="8"/>
        <v>x</v>
      </c>
      <c r="AX28" s="1" t="str">
        <f t="shared" si="8"/>
        <v>x</v>
      </c>
      <c r="AY28" s="18" t="str">
        <f t="shared" si="8"/>
        <v>x</v>
      </c>
      <c r="AZ28" s="36">
        <f t="shared" si="9"/>
        <v>1960</v>
      </c>
      <c r="BA28" s="26">
        <f t="shared" si="11"/>
        <v>1167</v>
      </c>
      <c r="BB28" s="126">
        <v>1580</v>
      </c>
      <c r="BC28" s="36">
        <f t="shared" si="12"/>
        <v>1390</v>
      </c>
      <c r="BD28" s="10">
        <f t="shared" si="13"/>
        <v>1580</v>
      </c>
      <c r="BE28" s="179" t="s">
        <v>51</v>
      </c>
      <c r="BF28" s="179"/>
      <c r="BG28" s="179"/>
      <c r="BH28" s="179"/>
      <c r="BI28" s="179"/>
      <c r="BJ28" s="179"/>
      <c r="BK28" s="179"/>
    </row>
    <row r="29" spans="1:63" ht="16.5" thickBot="1" x14ac:dyDescent="0.3">
      <c r="A29" s="10"/>
      <c r="B29" s="26">
        <f t="shared" si="10"/>
        <v>1168</v>
      </c>
      <c r="C29" s="34">
        <f t="shared" si="4"/>
        <v>150</v>
      </c>
      <c r="D29" s="11">
        <f t="shared" si="4"/>
        <v>310</v>
      </c>
      <c r="E29" s="1">
        <f t="shared" si="4"/>
        <v>450</v>
      </c>
      <c r="F29" s="1">
        <f t="shared" si="4"/>
        <v>600</v>
      </c>
      <c r="G29" s="1">
        <f t="shared" si="4"/>
        <v>750</v>
      </c>
      <c r="H29" s="1">
        <f t="shared" si="4"/>
        <v>890</v>
      </c>
      <c r="I29" s="1">
        <f t="shared" si="4"/>
        <v>1030</v>
      </c>
      <c r="J29" s="1">
        <f t="shared" si="4"/>
        <v>1160</v>
      </c>
      <c r="K29" s="1">
        <f t="shared" si="4"/>
        <v>1300</v>
      </c>
      <c r="L29" s="1">
        <f t="shared" si="4"/>
        <v>1430</v>
      </c>
      <c r="M29" s="1">
        <f t="shared" si="5"/>
        <v>1560</v>
      </c>
      <c r="N29" s="1">
        <f t="shared" si="5"/>
        <v>1680</v>
      </c>
      <c r="O29" s="1">
        <f t="shared" si="5"/>
        <v>1810</v>
      </c>
      <c r="P29" s="13">
        <f t="shared" si="5"/>
        <v>1930</v>
      </c>
      <c r="Q29" s="17">
        <f t="shared" si="5"/>
        <v>2040</v>
      </c>
      <c r="R29" s="21" t="str">
        <f t="shared" si="5"/>
        <v>x</v>
      </c>
      <c r="S29" s="22" t="str">
        <f t="shared" si="5"/>
        <v>x</v>
      </c>
      <c r="T29" s="19" t="str">
        <f t="shared" si="5"/>
        <v>x</v>
      </c>
      <c r="U29" s="12" t="str">
        <f t="shared" si="5"/>
        <v>x</v>
      </c>
      <c r="V29" s="1" t="str">
        <f t="shared" si="5"/>
        <v>x</v>
      </c>
      <c r="W29" s="1" t="str">
        <f t="shared" si="6"/>
        <v>x</v>
      </c>
      <c r="X29" s="1" t="str">
        <f t="shared" si="6"/>
        <v>x</v>
      </c>
      <c r="Y29" s="1" t="str">
        <f t="shared" si="6"/>
        <v>x</v>
      </c>
      <c r="Z29" s="1" t="str">
        <f t="shared" si="6"/>
        <v>x</v>
      </c>
      <c r="AA29" s="1" t="str">
        <f t="shared" si="6"/>
        <v>x</v>
      </c>
      <c r="AB29" s="1" t="str">
        <f t="shared" si="6"/>
        <v>x</v>
      </c>
      <c r="AC29" s="1" t="str">
        <f t="shared" si="6"/>
        <v>x</v>
      </c>
      <c r="AD29" s="1" t="str">
        <f t="shared" si="6"/>
        <v>x</v>
      </c>
      <c r="AE29" s="1" t="str">
        <f t="shared" si="6"/>
        <v>x</v>
      </c>
      <c r="AF29" s="1" t="str">
        <f t="shared" si="6"/>
        <v>x</v>
      </c>
      <c r="AG29" s="1" t="str">
        <f t="shared" si="7"/>
        <v>x</v>
      </c>
      <c r="AH29" s="1" t="str">
        <f t="shared" si="7"/>
        <v>x</v>
      </c>
      <c r="AI29" s="1" t="str">
        <f t="shared" si="7"/>
        <v>x</v>
      </c>
      <c r="AJ29" s="1" t="str">
        <f t="shared" si="7"/>
        <v>x</v>
      </c>
      <c r="AK29" s="1" t="str">
        <f t="shared" si="7"/>
        <v>x</v>
      </c>
      <c r="AL29" s="1" t="str">
        <f t="shared" si="7"/>
        <v>x</v>
      </c>
      <c r="AM29" s="1" t="str">
        <f t="shared" si="7"/>
        <v>x</v>
      </c>
      <c r="AN29" s="1" t="str">
        <f t="shared" si="7"/>
        <v>x</v>
      </c>
      <c r="AO29" s="1" t="str">
        <f t="shared" si="7"/>
        <v>x</v>
      </c>
      <c r="AP29" s="1" t="str">
        <f t="shared" si="7"/>
        <v>x</v>
      </c>
      <c r="AQ29" s="1" t="str">
        <f t="shared" si="8"/>
        <v>x</v>
      </c>
      <c r="AR29" s="1" t="str">
        <f t="shared" si="8"/>
        <v>x</v>
      </c>
      <c r="AS29" s="1" t="str">
        <f t="shared" si="8"/>
        <v>x</v>
      </c>
      <c r="AT29" s="1" t="str">
        <f t="shared" si="8"/>
        <v>x</v>
      </c>
      <c r="AU29" s="1" t="str">
        <f t="shared" si="8"/>
        <v>x</v>
      </c>
      <c r="AV29" s="1" t="str">
        <f t="shared" si="8"/>
        <v>x</v>
      </c>
      <c r="AW29" s="1" t="str">
        <f t="shared" si="8"/>
        <v>x</v>
      </c>
      <c r="AX29" s="1" t="str">
        <f t="shared" si="8"/>
        <v>x</v>
      </c>
      <c r="AY29" s="18" t="str">
        <f t="shared" si="8"/>
        <v>x</v>
      </c>
      <c r="AZ29" s="36">
        <f t="shared" si="9"/>
        <v>2520</v>
      </c>
      <c r="BA29" s="26">
        <f t="shared" si="11"/>
        <v>1168</v>
      </c>
      <c r="BB29" s="126">
        <v>2060</v>
      </c>
      <c r="BC29" s="36">
        <f t="shared" si="12"/>
        <v>1780</v>
      </c>
      <c r="BD29" s="10">
        <f t="shared" si="13"/>
        <v>2060</v>
      </c>
    </row>
    <row r="30" spans="1:63" ht="16.5" thickBot="1" x14ac:dyDescent="0.3">
      <c r="A30" s="10"/>
      <c r="B30" s="26">
        <f t="shared" si="10"/>
        <v>1169</v>
      </c>
      <c r="C30" s="34">
        <f t="shared" si="4"/>
        <v>160</v>
      </c>
      <c r="D30" s="11">
        <f t="shared" si="4"/>
        <v>320</v>
      </c>
      <c r="E30" s="1">
        <f t="shared" si="4"/>
        <v>480</v>
      </c>
      <c r="F30" s="1">
        <f t="shared" si="4"/>
        <v>640</v>
      </c>
      <c r="G30" s="1">
        <f t="shared" si="4"/>
        <v>800</v>
      </c>
      <c r="H30" s="1">
        <f t="shared" si="4"/>
        <v>950</v>
      </c>
      <c r="I30" s="1">
        <f t="shared" si="4"/>
        <v>1100</v>
      </c>
      <c r="J30" s="1">
        <f t="shared" si="4"/>
        <v>1250</v>
      </c>
      <c r="K30" s="1">
        <f t="shared" si="4"/>
        <v>1390</v>
      </c>
      <c r="L30" s="1">
        <f t="shared" si="4"/>
        <v>1540</v>
      </c>
      <c r="M30" s="1">
        <f t="shared" si="5"/>
        <v>1680</v>
      </c>
      <c r="N30" s="1">
        <f t="shared" si="5"/>
        <v>1820</v>
      </c>
      <c r="O30" s="1">
        <f t="shared" si="5"/>
        <v>1950</v>
      </c>
      <c r="P30" s="1">
        <f t="shared" si="5"/>
        <v>2080</v>
      </c>
      <c r="Q30" s="1">
        <f t="shared" si="5"/>
        <v>2220</v>
      </c>
      <c r="R30" s="13">
        <f t="shared" si="5"/>
        <v>2340</v>
      </c>
      <c r="S30" s="17">
        <f t="shared" si="5"/>
        <v>2470</v>
      </c>
      <c r="T30" s="21" t="str">
        <f t="shared" si="5"/>
        <v>x</v>
      </c>
      <c r="U30" s="22" t="str">
        <f t="shared" si="5"/>
        <v>x</v>
      </c>
      <c r="V30" s="19" t="str">
        <f t="shared" si="5"/>
        <v>x</v>
      </c>
      <c r="W30" s="1" t="str">
        <f t="shared" si="6"/>
        <v>x</v>
      </c>
      <c r="X30" s="1" t="str">
        <f t="shared" si="6"/>
        <v>x</v>
      </c>
      <c r="Y30" s="1" t="str">
        <f t="shared" si="6"/>
        <v>x</v>
      </c>
      <c r="Z30" s="1" t="str">
        <f t="shared" si="6"/>
        <v>x</v>
      </c>
      <c r="AA30" s="1" t="str">
        <f t="shared" si="6"/>
        <v>x</v>
      </c>
      <c r="AB30" s="1" t="str">
        <f t="shared" si="6"/>
        <v>x</v>
      </c>
      <c r="AC30" s="1" t="str">
        <f t="shared" si="6"/>
        <v>x</v>
      </c>
      <c r="AD30" s="1" t="str">
        <f t="shared" si="6"/>
        <v>x</v>
      </c>
      <c r="AE30" s="1" t="str">
        <f t="shared" si="6"/>
        <v>x</v>
      </c>
      <c r="AF30" s="1" t="str">
        <f t="shared" si="6"/>
        <v>x</v>
      </c>
      <c r="AG30" s="1" t="str">
        <f t="shared" si="7"/>
        <v>x</v>
      </c>
      <c r="AH30" s="1" t="str">
        <f t="shared" si="7"/>
        <v>x</v>
      </c>
      <c r="AI30" s="1" t="str">
        <f t="shared" si="7"/>
        <v>x</v>
      </c>
      <c r="AJ30" s="1" t="str">
        <f t="shared" si="7"/>
        <v>x</v>
      </c>
      <c r="AK30" s="1" t="str">
        <f t="shared" si="7"/>
        <v>x</v>
      </c>
      <c r="AL30" s="1" t="str">
        <f t="shared" si="7"/>
        <v>x</v>
      </c>
      <c r="AM30" s="1" t="str">
        <f t="shared" si="7"/>
        <v>x</v>
      </c>
      <c r="AN30" s="1" t="str">
        <f t="shared" si="7"/>
        <v>x</v>
      </c>
      <c r="AO30" s="1" t="str">
        <f t="shared" si="7"/>
        <v>x</v>
      </c>
      <c r="AP30" s="1" t="str">
        <f t="shared" si="7"/>
        <v>x</v>
      </c>
      <c r="AQ30" s="1" t="str">
        <f t="shared" si="8"/>
        <v>x</v>
      </c>
      <c r="AR30" s="1" t="str">
        <f t="shared" si="8"/>
        <v>x</v>
      </c>
      <c r="AS30" s="1" t="str">
        <f t="shared" si="8"/>
        <v>x</v>
      </c>
      <c r="AT30" s="1" t="str">
        <f t="shared" si="8"/>
        <v>x</v>
      </c>
      <c r="AU30" s="1" t="str">
        <f t="shared" si="8"/>
        <v>x</v>
      </c>
      <c r="AV30" s="1" t="str">
        <f t="shared" si="8"/>
        <v>x</v>
      </c>
      <c r="AW30" s="1" t="str">
        <f t="shared" si="8"/>
        <v>x</v>
      </c>
      <c r="AX30" s="1" t="str">
        <f t="shared" si="8"/>
        <v>x</v>
      </c>
      <c r="AY30" s="18" t="str">
        <f t="shared" si="8"/>
        <v>x</v>
      </c>
      <c r="AZ30" s="36">
        <f t="shared" si="9"/>
        <v>3120</v>
      </c>
      <c r="BA30" s="26">
        <f t="shared" si="11"/>
        <v>1169</v>
      </c>
      <c r="BB30" s="10">
        <v>2580</v>
      </c>
      <c r="BC30" s="36">
        <f t="shared" si="12"/>
        <v>2210</v>
      </c>
      <c r="BD30" s="10">
        <f t="shared" si="13"/>
        <v>2580</v>
      </c>
    </row>
    <row r="31" spans="1:63" ht="16.5" thickBot="1" x14ac:dyDescent="0.3">
      <c r="A31" s="10"/>
      <c r="B31" s="27">
        <f t="shared" si="10"/>
        <v>1170</v>
      </c>
      <c r="C31" s="46">
        <f t="shared" si="4"/>
        <v>170</v>
      </c>
      <c r="D31" s="47">
        <f t="shared" si="4"/>
        <v>340</v>
      </c>
      <c r="E31" s="3">
        <f t="shared" si="4"/>
        <v>510</v>
      </c>
      <c r="F31" s="3">
        <f t="shared" si="4"/>
        <v>680</v>
      </c>
      <c r="G31" s="3">
        <f t="shared" si="4"/>
        <v>840</v>
      </c>
      <c r="H31" s="3">
        <f t="shared" si="4"/>
        <v>1010</v>
      </c>
      <c r="I31" s="3">
        <f t="shared" si="4"/>
        <v>1170</v>
      </c>
      <c r="J31" s="3">
        <f t="shared" si="4"/>
        <v>1330</v>
      </c>
      <c r="K31" s="3">
        <f t="shared" si="4"/>
        <v>1480</v>
      </c>
      <c r="L31" s="3">
        <f t="shared" si="4"/>
        <v>1640</v>
      </c>
      <c r="M31" s="3">
        <f t="shared" si="5"/>
        <v>1790</v>
      </c>
      <c r="N31" s="3">
        <f t="shared" si="5"/>
        <v>1940</v>
      </c>
      <c r="O31" s="3">
        <f t="shared" si="5"/>
        <v>2090</v>
      </c>
      <c r="P31" s="3">
        <f t="shared" si="5"/>
        <v>2230</v>
      </c>
      <c r="Q31" s="3">
        <f t="shared" si="5"/>
        <v>2370</v>
      </c>
      <c r="R31" s="3">
        <f t="shared" si="5"/>
        <v>2510</v>
      </c>
      <c r="S31" s="3">
        <f t="shared" si="5"/>
        <v>2650</v>
      </c>
      <c r="T31" s="38">
        <f t="shared" si="5"/>
        <v>2790</v>
      </c>
      <c r="U31" s="39">
        <f t="shared" si="5"/>
        <v>2920</v>
      </c>
      <c r="V31" s="40" t="str">
        <f t="shared" si="5"/>
        <v>x</v>
      </c>
      <c r="W31" s="42" t="str">
        <f t="shared" si="6"/>
        <v>x</v>
      </c>
      <c r="X31" s="3" t="str">
        <f t="shared" si="6"/>
        <v>x</v>
      </c>
      <c r="Y31" s="3" t="str">
        <f t="shared" si="6"/>
        <v>x</v>
      </c>
      <c r="Z31" s="3" t="str">
        <f t="shared" si="6"/>
        <v>x</v>
      </c>
      <c r="AA31" s="3" t="str">
        <f t="shared" si="6"/>
        <v>x</v>
      </c>
      <c r="AB31" s="3" t="str">
        <f t="shared" si="6"/>
        <v>x</v>
      </c>
      <c r="AC31" s="3" t="str">
        <f t="shared" si="6"/>
        <v>x</v>
      </c>
      <c r="AD31" s="3" t="str">
        <f t="shared" si="6"/>
        <v>x</v>
      </c>
      <c r="AE31" s="3" t="str">
        <f t="shared" si="6"/>
        <v>x</v>
      </c>
      <c r="AF31" s="3" t="str">
        <f t="shared" si="6"/>
        <v>x</v>
      </c>
      <c r="AG31" s="3" t="str">
        <f t="shared" si="7"/>
        <v>x</v>
      </c>
      <c r="AH31" s="3" t="str">
        <f t="shared" si="7"/>
        <v>x</v>
      </c>
      <c r="AI31" s="3" t="str">
        <f t="shared" si="7"/>
        <v>x</v>
      </c>
      <c r="AJ31" s="3" t="str">
        <f t="shared" si="7"/>
        <v>x</v>
      </c>
      <c r="AK31" s="3" t="str">
        <f t="shared" si="7"/>
        <v>x</v>
      </c>
      <c r="AL31" s="3" t="str">
        <f t="shared" si="7"/>
        <v>x</v>
      </c>
      <c r="AM31" s="3" t="str">
        <f t="shared" si="7"/>
        <v>x</v>
      </c>
      <c r="AN31" s="3" t="str">
        <f t="shared" si="7"/>
        <v>x</v>
      </c>
      <c r="AO31" s="3" t="str">
        <f t="shared" si="7"/>
        <v>x</v>
      </c>
      <c r="AP31" s="3" t="str">
        <f t="shared" si="7"/>
        <v>x</v>
      </c>
      <c r="AQ31" s="3" t="str">
        <f t="shared" si="8"/>
        <v>x</v>
      </c>
      <c r="AR31" s="3" t="str">
        <f t="shared" si="8"/>
        <v>x</v>
      </c>
      <c r="AS31" s="3" t="str">
        <f t="shared" si="8"/>
        <v>x</v>
      </c>
      <c r="AT31" s="3" t="str">
        <f t="shared" si="8"/>
        <v>x</v>
      </c>
      <c r="AU31" s="3" t="str">
        <f t="shared" si="8"/>
        <v>x</v>
      </c>
      <c r="AV31" s="3" t="str">
        <f t="shared" si="8"/>
        <v>x</v>
      </c>
      <c r="AW31" s="3" t="str">
        <f t="shared" si="8"/>
        <v>x</v>
      </c>
      <c r="AX31" s="3" t="str">
        <f t="shared" si="8"/>
        <v>x</v>
      </c>
      <c r="AY31" s="44" t="str">
        <f t="shared" si="8"/>
        <v>x</v>
      </c>
      <c r="AZ31" s="45">
        <f t="shared" si="9"/>
        <v>3760</v>
      </c>
      <c r="BA31" s="27">
        <f t="shared" si="11"/>
        <v>1170</v>
      </c>
      <c r="BB31" s="10">
        <v>3100</v>
      </c>
      <c r="BC31" s="36">
        <f t="shared" si="12"/>
        <v>2660</v>
      </c>
      <c r="BD31" s="10">
        <f t="shared" si="13"/>
        <v>3100</v>
      </c>
    </row>
    <row r="32" spans="1:63" ht="16.5" thickBot="1" x14ac:dyDescent="0.3">
      <c r="A32" s="10"/>
      <c r="B32" s="26">
        <f t="shared" si="10"/>
        <v>1171</v>
      </c>
      <c r="C32" s="34">
        <f t="shared" si="4"/>
        <v>180</v>
      </c>
      <c r="D32" s="19">
        <f t="shared" si="4"/>
        <v>360</v>
      </c>
      <c r="E32" s="1">
        <f t="shared" si="4"/>
        <v>540</v>
      </c>
      <c r="F32" s="1">
        <f t="shared" si="4"/>
        <v>710</v>
      </c>
      <c r="G32" s="1">
        <f t="shared" si="4"/>
        <v>890</v>
      </c>
      <c r="H32" s="1">
        <f t="shared" si="4"/>
        <v>1060</v>
      </c>
      <c r="I32" s="1">
        <f t="shared" si="4"/>
        <v>1230</v>
      </c>
      <c r="J32" s="1">
        <f t="shared" si="4"/>
        <v>1400</v>
      </c>
      <c r="K32" s="1">
        <f t="shared" si="4"/>
        <v>1570</v>
      </c>
      <c r="L32" s="1">
        <f t="shared" si="4"/>
        <v>1730</v>
      </c>
      <c r="M32" s="1">
        <f t="shared" si="5"/>
        <v>1890</v>
      </c>
      <c r="N32" s="1">
        <f t="shared" si="5"/>
        <v>2050</v>
      </c>
      <c r="O32" s="1">
        <f t="shared" si="5"/>
        <v>2210</v>
      </c>
      <c r="P32" s="1">
        <f t="shared" si="5"/>
        <v>2370</v>
      </c>
      <c r="Q32" s="1">
        <f t="shared" si="5"/>
        <v>2520</v>
      </c>
      <c r="R32" s="1">
        <f t="shared" si="5"/>
        <v>2670</v>
      </c>
      <c r="S32" s="1">
        <f t="shared" si="5"/>
        <v>2820</v>
      </c>
      <c r="T32" s="1">
        <f t="shared" si="5"/>
        <v>2970</v>
      </c>
      <c r="U32" s="1">
        <f t="shared" si="5"/>
        <v>3120</v>
      </c>
      <c r="V32" s="17">
        <f t="shared" si="5"/>
        <v>3260</v>
      </c>
      <c r="W32" s="21" t="str">
        <f t="shared" si="6"/>
        <v>x</v>
      </c>
      <c r="X32" s="19" t="str">
        <f t="shared" si="6"/>
        <v>x</v>
      </c>
      <c r="Y32" s="1" t="str">
        <f t="shared" si="6"/>
        <v>x</v>
      </c>
      <c r="Z32" s="1" t="str">
        <f t="shared" si="6"/>
        <v>x</v>
      </c>
      <c r="AA32" s="1" t="str">
        <f t="shared" si="6"/>
        <v>x</v>
      </c>
      <c r="AB32" s="1" t="str">
        <f t="shared" si="6"/>
        <v>x</v>
      </c>
      <c r="AC32" s="1" t="str">
        <f t="shared" si="6"/>
        <v>x</v>
      </c>
      <c r="AD32" s="1" t="str">
        <f t="shared" si="6"/>
        <v>x</v>
      </c>
      <c r="AE32" s="1" t="str">
        <f t="shared" si="6"/>
        <v>x</v>
      </c>
      <c r="AF32" s="1" t="str">
        <f t="shared" si="6"/>
        <v>x</v>
      </c>
      <c r="AG32" s="1" t="str">
        <f t="shared" si="7"/>
        <v>x</v>
      </c>
      <c r="AH32" s="1" t="str">
        <f t="shared" si="7"/>
        <v>x</v>
      </c>
      <c r="AI32" s="1" t="str">
        <f t="shared" si="7"/>
        <v>x</v>
      </c>
      <c r="AJ32" s="1" t="str">
        <f t="shared" si="7"/>
        <v>x</v>
      </c>
      <c r="AK32" s="1" t="str">
        <f t="shared" si="7"/>
        <v>x</v>
      </c>
      <c r="AL32" s="1" t="str">
        <f t="shared" si="7"/>
        <v>x</v>
      </c>
      <c r="AM32" s="1" t="str">
        <f t="shared" si="7"/>
        <v>x</v>
      </c>
      <c r="AN32" s="1" t="str">
        <f t="shared" si="7"/>
        <v>x</v>
      </c>
      <c r="AO32" s="1" t="str">
        <f t="shared" si="7"/>
        <v>x</v>
      </c>
      <c r="AP32" s="1" t="str">
        <f t="shared" si="7"/>
        <v>x</v>
      </c>
      <c r="AQ32" s="1" t="str">
        <f t="shared" si="8"/>
        <v>x</v>
      </c>
      <c r="AR32" s="1" t="str">
        <f t="shared" si="8"/>
        <v>x</v>
      </c>
      <c r="AS32" s="1" t="str">
        <f t="shared" si="8"/>
        <v>x</v>
      </c>
      <c r="AT32" s="1" t="str">
        <f t="shared" si="8"/>
        <v>x</v>
      </c>
      <c r="AU32" s="1" t="str">
        <f t="shared" si="8"/>
        <v>x</v>
      </c>
      <c r="AV32" s="1" t="str">
        <f t="shared" si="8"/>
        <v>x</v>
      </c>
      <c r="AW32" s="1" t="str">
        <f t="shared" si="8"/>
        <v>x</v>
      </c>
      <c r="AX32" s="1" t="str">
        <f t="shared" si="8"/>
        <v>x</v>
      </c>
      <c r="AY32" s="18" t="str">
        <f t="shared" si="8"/>
        <v>x</v>
      </c>
      <c r="AZ32" s="36">
        <f t="shared" si="9"/>
        <v>4440</v>
      </c>
      <c r="BA32" s="26">
        <f t="shared" si="11"/>
        <v>1171</v>
      </c>
      <c r="BB32" s="10">
        <f>BB31+1*(BB33-BB31)/2</f>
        <v>3840</v>
      </c>
      <c r="BC32" s="36">
        <f t="shared" si="12"/>
        <v>3150</v>
      </c>
      <c r="BD32" s="10">
        <f t="shared" si="13"/>
        <v>3840</v>
      </c>
    </row>
    <row r="33" spans="1:56" ht="16.5" thickBot="1" x14ac:dyDescent="0.3">
      <c r="A33" s="10"/>
      <c r="B33" s="26">
        <f t="shared" si="10"/>
        <v>1172</v>
      </c>
      <c r="C33" s="35">
        <f t="shared" si="4"/>
        <v>190</v>
      </c>
      <c r="D33" s="15">
        <f t="shared" si="4"/>
        <v>380</v>
      </c>
      <c r="E33" s="11">
        <f t="shared" si="4"/>
        <v>560</v>
      </c>
      <c r="F33" s="1">
        <f t="shared" si="4"/>
        <v>750</v>
      </c>
      <c r="G33" s="1">
        <f t="shared" si="4"/>
        <v>930</v>
      </c>
      <c r="H33" s="1">
        <f t="shared" si="4"/>
        <v>1110</v>
      </c>
      <c r="I33" s="1">
        <f t="shared" si="4"/>
        <v>1290</v>
      </c>
      <c r="J33" s="1">
        <f t="shared" si="4"/>
        <v>1470</v>
      </c>
      <c r="K33" s="1">
        <f t="shared" si="4"/>
        <v>1650</v>
      </c>
      <c r="L33" s="1">
        <f t="shared" si="4"/>
        <v>1820</v>
      </c>
      <c r="M33" s="1">
        <f t="shared" si="5"/>
        <v>1990</v>
      </c>
      <c r="N33" s="1">
        <f t="shared" si="5"/>
        <v>2160</v>
      </c>
      <c r="O33" s="1">
        <f t="shared" si="5"/>
        <v>2330</v>
      </c>
      <c r="P33" s="1">
        <f t="shared" si="5"/>
        <v>2500</v>
      </c>
      <c r="Q33" s="1">
        <f t="shared" si="5"/>
        <v>2660</v>
      </c>
      <c r="R33" s="1">
        <f t="shared" si="5"/>
        <v>2830</v>
      </c>
      <c r="S33" s="1">
        <f t="shared" si="5"/>
        <v>2990</v>
      </c>
      <c r="T33" s="1">
        <f t="shared" si="5"/>
        <v>3150</v>
      </c>
      <c r="U33" s="1">
        <f t="shared" si="5"/>
        <v>3300</v>
      </c>
      <c r="V33" s="1">
        <f t="shared" si="5"/>
        <v>3460</v>
      </c>
      <c r="W33" s="17">
        <f t="shared" si="6"/>
        <v>3760</v>
      </c>
      <c r="X33" s="21" t="str">
        <f t="shared" si="6"/>
        <v>x</v>
      </c>
      <c r="Y33" s="19" t="str">
        <f t="shared" si="6"/>
        <v>x</v>
      </c>
      <c r="Z33" s="1" t="str">
        <f t="shared" si="6"/>
        <v>x</v>
      </c>
      <c r="AA33" s="1" t="str">
        <f t="shared" si="6"/>
        <v>x</v>
      </c>
      <c r="AB33" s="1" t="str">
        <f t="shared" si="6"/>
        <v>x</v>
      </c>
      <c r="AC33" s="1" t="str">
        <f t="shared" si="6"/>
        <v>x</v>
      </c>
      <c r="AD33" s="1" t="str">
        <f t="shared" si="6"/>
        <v>x</v>
      </c>
      <c r="AE33" s="1" t="str">
        <f t="shared" si="6"/>
        <v>x</v>
      </c>
      <c r="AF33" s="1" t="str">
        <f t="shared" si="6"/>
        <v>x</v>
      </c>
      <c r="AG33" s="1" t="str">
        <f t="shared" si="7"/>
        <v>x</v>
      </c>
      <c r="AH33" s="1" t="str">
        <f t="shared" si="7"/>
        <v>x</v>
      </c>
      <c r="AI33" s="1" t="str">
        <f t="shared" si="7"/>
        <v>x</v>
      </c>
      <c r="AJ33" s="1" t="str">
        <f t="shared" si="7"/>
        <v>x</v>
      </c>
      <c r="AK33" s="1" t="str">
        <f t="shared" si="7"/>
        <v>x</v>
      </c>
      <c r="AL33" s="1" t="str">
        <f t="shared" si="7"/>
        <v>x</v>
      </c>
      <c r="AM33" s="1" t="str">
        <f t="shared" si="7"/>
        <v>x</v>
      </c>
      <c r="AN33" s="1" t="str">
        <f t="shared" si="7"/>
        <v>x</v>
      </c>
      <c r="AO33" s="1" t="str">
        <f t="shared" si="7"/>
        <v>x</v>
      </c>
      <c r="AP33" s="1" t="str">
        <f t="shared" si="7"/>
        <v>x</v>
      </c>
      <c r="AQ33" s="1" t="str">
        <f t="shared" si="8"/>
        <v>x</v>
      </c>
      <c r="AR33" s="1" t="str">
        <f t="shared" si="8"/>
        <v>x</v>
      </c>
      <c r="AS33" s="1" t="str">
        <f t="shared" si="8"/>
        <v>x</v>
      </c>
      <c r="AT33" s="1" t="str">
        <f t="shared" si="8"/>
        <v>x</v>
      </c>
      <c r="AU33" s="1" t="str">
        <f t="shared" si="8"/>
        <v>x</v>
      </c>
      <c r="AV33" s="1" t="str">
        <f t="shared" si="8"/>
        <v>x</v>
      </c>
      <c r="AW33" s="1" t="str">
        <f t="shared" si="8"/>
        <v>x</v>
      </c>
      <c r="AX33" s="1" t="str">
        <f t="shared" si="8"/>
        <v>x</v>
      </c>
      <c r="AY33" s="18" t="str">
        <f t="shared" si="8"/>
        <v>x</v>
      </c>
      <c r="AZ33" s="36">
        <f t="shared" si="9"/>
        <v>5160</v>
      </c>
      <c r="BA33" s="26">
        <f t="shared" si="11"/>
        <v>1172</v>
      </c>
      <c r="BB33" s="10">
        <v>4580</v>
      </c>
      <c r="BC33" s="36">
        <f t="shared" si="12"/>
        <v>3660</v>
      </c>
      <c r="BD33" s="10">
        <f t="shared" si="13"/>
        <v>4580</v>
      </c>
    </row>
    <row r="34" spans="1:56" ht="16.5" thickBot="1" x14ac:dyDescent="0.3">
      <c r="A34" s="10"/>
      <c r="B34" s="26">
        <f t="shared" si="10"/>
        <v>1173</v>
      </c>
      <c r="C34" s="36">
        <f t="shared" ref="C34:L43" si="14">IF($B34&lt;C$6,"x",IF(ISERROR(IF(ROUND((SQRT(2*32.2*($B34-C$3)))*C$2*C$8,-1)&gt;$AZ34,$AZ34,ROUND((SQRT(2*32.2*($B34-C$3)))*C$2*C$8,-1))),$AZ34,IF(ROUND((SQRT(2*32.2*($B34-C$3)))*C$2*C$8,-1)&gt;$AZ34,$AZ34,ROUND((SQRT(2*32.2*($B34-C$3)))*C$2*C$8,-1))))</f>
        <v>200</v>
      </c>
      <c r="D34" s="16">
        <f t="shared" si="14"/>
        <v>390</v>
      </c>
      <c r="E34" s="11">
        <f t="shared" si="14"/>
        <v>590</v>
      </c>
      <c r="F34" s="1">
        <f t="shared" si="14"/>
        <v>780</v>
      </c>
      <c r="G34" s="1">
        <f t="shared" si="14"/>
        <v>970</v>
      </c>
      <c r="H34" s="1">
        <f t="shared" si="14"/>
        <v>1160</v>
      </c>
      <c r="I34" s="1">
        <f t="shared" si="14"/>
        <v>1350</v>
      </c>
      <c r="J34" s="1">
        <f t="shared" si="14"/>
        <v>1540</v>
      </c>
      <c r="K34" s="1">
        <f t="shared" si="14"/>
        <v>1720</v>
      </c>
      <c r="L34" s="1">
        <f t="shared" si="14"/>
        <v>1910</v>
      </c>
      <c r="M34" s="1">
        <f t="shared" ref="M34:V43" si="15">IF($B34&lt;M$6,"x",IF(ISERROR(IF(ROUND((SQRT(2*32.2*($B34-M$3)))*M$2*M$8,-1)&gt;$AZ34,$AZ34,ROUND((SQRT(2*32.2*($B34-M$3)))*M$2*M$8,-1))),$AZ34,IF(ROUND((SQRT(2*32.2*($B34-M$3)))*M$2*M$8,-1)&gt;$AZ34,$AZ34,ROUND((SQRT(2*32.2*($B34-M$3)))*M$2*M$8,-1))))</f>
        <v>2090</v>
      </c>
      <c r="N34" s="1">
        <f t="shared" si="15"/>
        <v>2270</v>
      </c>
      <c r="O34" s="1">
        <f t="shared" si="15"/>
        <v>2450</v>
      </c>
      <c r="P34" s="1">
        <f t="shared" si="15"/>
        <v>2620</v>
      </c>
      <c r="Q34" s="1">
        <f t="shared" si="15"/>
        <v>2800</v>
      </c>
      <c r="R34" s="1">
        <f t="shared" si="15"/>
        <v>2970</v>
      </c>
      <c r="S34" s="1">
        <f t="shared" si="15"/>
        <v>3140</v>
      </c>
      <c r="T34" s="1">
        <f t="shared" si="15"/>
        <v>3310</v>
      </c>
      <c r="U34" s="1">
        <f t="shared" si="15"/>
        <v>3480</v>
      </c>
      <c r="V34" s="1">
        <f t="shared" si="15"/>
        <v>3640</v>
      </c>
      <c r="W34" s="1">
        <f t="shared" ref="W34:AF43" si="16">IF($B34&lt;W$6,"x",IF(ISERROR(IF(ROUND((SQRT(2*32.2*($B34-W$3)))*W$2*W$8,-1)&gt;$AZ34,$AZ34,ROUND((SQRT(2*32.2*($B34-W$3)))*W$2*W$8,-1))),$AZ34,IF(ROUND((SQRT(2*32.2*($B34-W$3)))*W$2*W$8,-1)&gt;$AZ34,$AZ34,ROUND((SQRT(2*32.2*($B34-W$3)))*W$2*W$8,-1))))</f>
        <v>3970</v>
      </c>
      <c r="X34" s="17">
        <f t="shared" si="16"/>
        <v>4280</v>
      </c>
      <c r="Y34" s="21" t="str">
        <f t="shared" si="16"/>
        <v>x</v>
      </c>
      <c r="Z34" s="19" t="str">
        <f t="shared" si="16"/>
        <v>x</v>
      </c>
      <c r="AA34" s="1" t="str">
        <f t="shared" si="16"/>
        <v>x</v>
      </c>
      <c r="AB34" s="1" t="str">
        <f t="shared" si="16"/>
        <v>x</v>
      </c>
      <c r="AC34" s="1" t="str">
        <f t="shared" si="16"/>
        <v>x</v>
      </c>
      <c r="AD34" s="1" t="str">
        <f t="shared" si="16"/>
        <v>x</v>
      </c>
      <c r="AE34" s="1" t="str">
        <f t="shared" si="16"/>
        <v>x</v>
      </c>
      <c r="AF34" s="1" t="str">
        <f t="shared" si="16"/>
        <v>x</v>
      </c>
      <c r="AG34" s="1" t="str">
        <f t="shared" ref="AG34:AP43" si="17">IF($B34&lt;AG$6,"x",IF(ISERROR(IF(ROUND((SQRT(2*32.2*($B34-AG$3)))*AG$2*AG$8,-1)&gt;$AZ34,$AZ34,ROUND((SQRT(2*32.2*($B34-AG$3)))*AG$2*AG$8,-1))),$AZ34,IF(ROUND((SQRT(2*32.2*($B34-AG$3)))*AG$2*AG$8,-1)&gt;$AZ34,$AZ34,ROUND((SQRT(2*32.2*($B34-AG$3)))*AG$2*AG$8,-1))))</f>
        <v>x</v>
      </c>
      <c r="AH34" s="1" t="str">
        <f t="shared" si="17"/>
        <v>x</v>
      </c>
      <c r="AI34" s="1" t="str">
        <f t="shared" si="17"/>
        <v>x</v>
      </c>
      <c r="AJ34" s="1" t="str">
        <f t="shared" si="17"/>
        <v>x</v>
      </c>
      <c r="AK34" s="1" t="str">
        <f t="shared" si="17"/>
        <v>x</v>
      </c>
      <c r="AL34" s="1" t="str">
        <f t="shared" si="17"/>
        <v>x</v>
      </c>
      <c r="AM34" s="1" t="str">
        <f t="shared" si="17"/>
        <v>x</v>
      </c>
      <c r="AN34" s="1" t="str">
        <f t="shared" si="17"/>
        <v>x</v>
      </c>
      <c r="AO34" s="1" t="str">
        <f t="shared" si="17"/>
        <v>x</v>
      </c>
      <c r="AP34" s="1" t="str">
        <f t="shared" si="17"/>
        <v>x</v>
      </c>
      <c r="AQ34" s="1" t="str">
        <f t="shared" ref="AQ34:AY43" si="18">IF($B34&lt;AQ$6,"x",IF(ISERROR(IF(ROUND((SQRT(2*32.2*($B34-AQ$3)))*AQ$2*AQ$8,-1)&gt;$AZ34,$AZ34,ROUND((SQRT(2*32.2*($B34-AQ$3)))*AQ$2*AQ$8,-1))),$AZ34,IF(ROUND((SQRT(2*32.2*($B34-AQ$3)))*AQ$2*AQ$8,-1)&gt;$AZ34,$AZ34,ROUND((SQRT(2*32.2*($B34-AQ$3)))*AQ$2*AQ$8,-1))))</f>
        <v>x</v>
      </c>
      <c r="AR34" s="1" t="str">
        <f t="shared" si="18"/>
        <v>x</v>
      </c>
      <c r="AS34" s="1" t="str">
        <f t="shared" si="18"/>
        <v>x</v>
      </c>
      <c r="AT34" s="1" t="str">
        <f t="shared" si="18"/>
        <v>x</v>
      </c>
      <c r="AU34" s="1" t="str">
        <f t="shared" si="18"/>
        <v>x</v>
      </c>
      <c r="AV34" s="1" t="str">
        <f t="shared" si="18"/>
        <v>x</v>
      </c>
      <c r="AW34" s="1" t="str">
        <f t="shared" si="18"/>
        <v>x</v>
      </c>
      <c r="AX34" s="1" t="str">
        <f t="shared" si="18"/>
        <v>x</v>
      </c>
      <c r="AY34" s="18" t="str">
        <f t="shared" si="18"/>
        <v>x</v>
      </c>
      <c r="AZ34" s="36">
        <f t="shared" si="9"/>
        <v>5920</v>
      </c>
      <c r="BA34" s="26">
        <f t="shared" si="11"/>
        <v>1173</v>
      </c>
      <c r="BB34" s="10">
        <f>BB33+1*(BB35-BB33)/2</f>
        <v>5400</v>
      </c>
      <c r="BC34" s="36">
        <f t="shared" si="12"/>
        <v>4190</v>
      </c>
      <c r="BD34" s="10">
        <f t="shared" si="13"/>
        <v>5400</v>
      </c>
    </row>
    <row r="35" spans="1:56" ht="16.5" thickBot="1" x14ac:dyDescent="0.3">
      <c r="A35" s="10"/>
      <c r="B35" s="26">
        <f t="shared" si="10"/>
        <v>1174</v>
      </c>
      <c r="C35" s="36">
        <f t="shared" si="14"/>
        <v>210</v>
      </c>
      <c r="D35" s="16">
        <f t="shared" si="14"/>
        <v>410</v>
      </c>
      <c r="E35" s="11">
        <f t="shared" si="14"/>
        <v>610</v>
      </c>
      <c r="F35" s="1">
        <f t="shared" si="14"/>
        <v>810</v>
      </c>
      <c r="G35" s="1">
        <f t="shared" si="14"/>
        <v>1010</v>
      </c>
      <c r="H35" s="1">
        <f t="shared" si="14"/>
        <v>1210</v>
      </c>
      <c r="I35" s="1">
        <f t="shared" si="14"/>
        <v>1410</v>
      </c>
      <c r="J35" s="1">
        <f t="shared" si="14"/>
        <v>1600</v>
      </c>
      <c r="K35" s="1">
        <f t="shared" si="14"/>
        <v>1800</v>
      </c>
      <c r="L35" s="1">
        <f t="shared" si="14"/>
        <v>1990</v>
      </c>
      <c r="M35" s="1">
        <f t="shared" si="15"/>
        <v>2180</v>
      </c>
      <c r="N35" s="1">
        <f t="shared" si="15"/>
        <v>2370</v>
      </c>
      <c r="O35" s="1">
        <f t="shared" si="15"/>
        <v>2550</v>
      </c>
      <c r="P35" s="1">
        <f t="shared" si="15"/>
        <v>2740</v>
      </c>
      <c r="Q35" s="1">
        <f t="shared" si="15"/>
        <v>2920</v>
      </c>
      <c r="R35" s="1">
        <f t="shared" si="15"/>
        <v>3110</v>
      </c>
      <c r="S35" s="1">
        <f t="shared" si="15"/>
        <v>3290</v>
      </c>
      <c r="T35" s="1">
        <f t="shared" si="15"/>
        <v>3470</v>
      </c>
      <c r="U35" s="1">
        <f t="shared" si="15"/>
        <v>3640</v>
      </c>
      <c r="V35" s="1">
        <f t="shared" si="15"/>
        <v>3820</v>
      </c>
      <c r="W35" s="1">
        <f t="shared" si="16"/>
        <v>4160</v>
      </c>
      <c r="X35" s="1">
        <f t="shared" si="16"/>
        <v>4500</v>
      </c>
      <c r="Y35" s="17">
        <f t="shared" si="16"/>
        <v>4830</v>
      </c>
      <c r="Z35" s="21" t="str">
        <f t="shared" si="16"/>
        <v>x</v>
      </c>
      <c r="AA35" s="19" t="str">
        <f t="shared" si="16"/>
        <v>x</v>
      </c>
      <c r="AB35" s="1" t="str">
        <f t="shared" si="16"/>
        <v>x</v>
      </c>
      <c r="AC35" s="1" t="str">
        <f t="shared" si="16"/>
        <v>x</v>
      </c>
      <c r="AD35" s="1" t="str">
        <f t="shared" si="16"/>
        <v>x</v>
      </c>
      <c r="AE35" s="1" t="str">
        <f t="shared" si="16"/>
        <v>x</v>
      </c>
      <c r="AF35" s="1" t="str">
        <f t="shared" si="16"/>
        <v>x</v>
      </c>
      <c r="AG35" s="1" t="str">
        <f t="shared" si="17"/>
        <v>x</v>
      </c>
      <c r="AH35" s="1" t="str">
        <f t="shared" si="17"/>
        <v>x</v>
      </c>
      <c r="AI35" s="1" t="str">
        <f t="shared" si="17"/>
        <v>x</v>
      </c>
      <c r="AJ35" s="1" t="str">
        <f t="shared" si="17"/>
        <v>x</v>
      </c>
      <c r="AK35" s="1" t="str">
        <f t="shared" si="17"/>
        <v>x</v>
      </c>
      <c r="AL35" s="1" t="str">
        <f t="shared" si="17"/>
        <v>x</v>
      </c>
      <c r="AM35" s="1" t="str">
        <f t="shared" si="17"/>
        <v>x</v>
      </c>
      <c r="AN35" s="1" t="str">
        <f t="shared" si="17"/>
        <v>x</v>
      </c>
      <c r="AO35" s="1" t="str">
        <f t="shared" si="17"/>
        <v>x</v>
      </c>
      <c r="AP35" s="1" t="str">
        <f t="shared" si="17"/>
        <v>x</v>
      </c>
      <c r="AQ35" s="1" t="str">
        <f t="shared" si="18"/>
        <v>x</v>
      </c>
      <c r="AR35" s="1" t="str">
        <f t="shared" si="18"/>
        <v>x</v>
      </c>
      <c r="AS35" s="1" t="str">
        <f t="shared" si="18"/>
        <v>x</v>
      </c>
      <c r="AT35" s="1" t="str">
        <f t="shared" si="18"/>
        <v>x</v>
      </c>
      <c r="AU35" s="1" t="str">
        <f t="shared" si="18"/>
        <v>x</v>
      </c>
      <c r="AV35" s="1" t="str">
        <f t="shared" si="18"/>
        <v>x</v>
      </c>
      <c r="AW35" s="1" t="str">
        <f t="shared" si="18"/>
        <v>x</v>
      </c>
      <c r="AX35" s="1" t="str">
        <f t="shared" si="18"/>
        <v>x</v>
      </c>
      <c r="AY35" s="18" t="str">
        <f t="shared" si="18"/>
        <v>x</v>
      </c>
      <c r="AZ35" s="36">
        <f t="shared" si="9"/>
        <v>6710</v>
      </c>
      <c r="BA35" s="26">
        <f t="shared" si="11"/>
        <v>1174</v>
      </c>
      <c r="BB35" s="10">
        <v>6220</v>
      </c>
      <c r="BC35" s="36">
        <f t="shared" si="12"/>
        <v>4750</v>
      </c>
      <c r="BD35" s="10">
        <f t="shared" si="13"/>
        <v>6220</v>
      </c>
    </row>
    <row r="36" spans="1:56" ht="16.5" thickBot="1" x14ac:dyDescent="0.3">
      <c r="A36" s="10"/>
      <c r="B36" s="27">
        <f t="shared" si="10"/>
        <v>1175</v>
      </c>
      <c r="C36" s="45">
        <f t="shared" si="14"/>
        <v>210</v>
      </c>
      <c r="D36" s="48">
        <f t="shared" si="14"/>
        <v>420</v>
      </c>
      <c r="E36" s="47">
        <f t="shared" si="14"/>
        <v>630</v>
      </c>
      <c r="F36" s="3">
        <f t="shared" si="14"/>
        <v>840</v>
      </c>
      <c r="G36" s="3">
        <f t="shared" si="14"/>
        <v>1050</v>
      </c>
      <c r="H36" s="3">
        <f t="shared" si="14"/>
        <v>1260</v>
      </c>
      <c r="I36" s="3">
        <f t="shared" si="14"/>
        <v>1460</v>
      </c>
      <c r="J36" s="3">
        <f t="shared" si="14"/>
        <v>1660</v>
      </c>
      <c r="K36" s="3">
        <f t="shared" si="14"/>
        <v>1870</v>
      </c>
      <c r="L36" s="3">
        <f t="shared" si="14"/>
        <v>2070</v>
      </c>
      <c r="M36" s="3">
        <f t="shared" si="15"/>
        <v>2260</v>
      </c>
      <c r="N36" s="3">
        <f t="shared" si="15"/>
        <v>2460</v>
      </c>
      <c r="O36" s="3">
        <f t="shared" si="15"/>
        <v>2660</v>
      </c>
      <c r="P36" s="3">
        <f t="shared" si="15"/>
        <v>2850</v>
      </c>
      <c r="Q36" s="3">
        <f t="shared" si="15"/>
        <v>3050</v>
      </c>
      <c r="R36" s="3">
        <f t="shared" si="15"/>
        <v>3240</v>
      </c>
      <c r="S36" s="3">
        <f t="shared" si="15"/>
        <v>3430</v>
      </c>
      <c r="T36" s="3">
        <f t="shared" si="15"/>
        <v>3620</v>
      </c>
      <c r="U36" s="3">
        <f t="shared" si="15"/>
        <v>3800</v>
      </c>
      <c r="V36" s="3">
        <f t="shared" si="15"/>
        <v>3990</v>
      </c>
      <c r="W36" s="3">
        <f t="shared" si="16"/>
        <v>4350</v>
      </c>
      <c r="X36" s="3">
        <f t="shared" si="16"/>
        <v>4710</v>
      </c>
      <c r="Y36" s="3">
        <f t="shared" si="16"/>
        <v>5060</v>
      </c>
      <c r="Z36" s="39">
        <f t="shared" si="16"/>
        <v>5400</v>
      </c>
      <c r="AA36" s="40" t="str">
        <f t="shared" si="16"/>
        <v>x</v>
      </c>
      <c r="AB36" s="42" t="str">
        <f t="shared" si="16"/>
        <v>x</v>
      </c>
      <c r="AC36" s="3" t="str">
        <f t="shared" si="16"/>
        <v>x</v>
      </c>
      <c r="AD36" s="3" t="str">
        <f t="shared" si="16"/>
        <v>x</v>
      </c>
      <c r="AE36" s="3" t="str">
        <f t="shared" si="16"/>
        <v>x</v>
      </c>
      <c r="AF36" s="3" t="str">
        <f t="shared" si="16"/>
        <v>x</v>
      </c>
      <c r="AG36" s="3" t="str">
        <f t="shared" si="17"/>
        <v>x</v>
      </c>
      <c r="AH36" s="3" t="str">
        <f t="shared" si="17"/>
        <v>x</v>
      </c>
      <c r="AI36" s="3" t="str">
        <f t="shared" si="17"/>
        <v>x</v>
      </c>
      <c r="AJ36" s="3" t="str">
        <f t="shared" si="17"/>
        <v>x</v>
      </c>
      <c r="AK36" s="3" t="str">
        <f t="shared" si="17"/>
        <v>x</v>
      </c>
      <c r="AL36" s="3" t="str">
        <f t="shared" si="17"/>
        <v>x</v>
      </c>
      <c r="AM36" s="3" t="str">
        <f t="shared" si="17"/>
        <v>x</v>
      </c>
      <c r="AN36" s="3" t="str">
        <f t="shared" si="17"/>
        <v>x</v>
      </c>
      <c r="AO36" s="3" t="str">
        <f t="shared" si="17"/>
        <v>x</v>
      </c>
      <c r="AP36" s="3" t="str">
        <f t="shared" si="17"/>
        <v>x</v>
      </c>
      <c r="AQ36" s="3" t="str">
        <f t="shared" si="18"/>
        <v>x</v>
      </c>
      <c r="AR36" s="3" t="str">
        <f t="shared" si="18"/>
        <v>x</v>
      </c>
      <c r="AS36" s="3" t="str">
        <f t="shared" si="18"/>
        <v>x</v>
      </c>
      <c r="AT36" s="3" t="str">
        <f t="shared" si="18"/>
        <v>x</v>
      </c>
      <c r="AU36" s="3" t="str">
        <f t="shared" si="18"/>
        <v>x</v>
      </c>
      <c r="AV36" s="3" t="str">
        <f t="shared" si="18"/>
        <v>x</v>
      </c>
      <c r="AW36" s="3" t="str">
        <f t="shared" si="18"/>
        <v>x</v>
      </c>
      <c r="AX36" s="3" t="str">
        <f t="shared" si="18"/>
        <v>x</v>
      </c>
      <c r="AY36" s="44" t="str">
        <f t="shared" si="18"/>
        <v>x</v>
      </c>
      <c r="AZ36" s="45">
        <f t="shared" si="9"/>
        <v>7530</v>
      </c>
      <c r="BA36" s="27">
        <f t="shared" si="11"/>
        <v>1175</v>
      </c>
      <c r="BB36" s="10">
        <f>BB35+1*(BB37-BB35)/2</f>
        <v>7110</v>
      </c>
      <c r="BC36" s="36">
        <f t="shared" si="12"/>
        <v>5330</v>
      </c>
      <c r="BD36" s="10">
        <f t="shared" si="13"/>
        <v>7110</v>
      </c>
    </row>
    <row r="37" spans="1:56" ht="16.5" thickBot="1" x14ac:dyDescent="0.3">
      <c r="A37" s="10"/>
      <c r="B37" s="26">
        <f t="shared" si="10"/>
        <v>1176</v>
      </c>
      <c r="C37" s="36">
        <f t="shared" si="14"/>
        <v>220</v>
      </c>
      <c r="D37" s="16">
        <f t="shared" si="14"/>
        <v>440</v>
      </c>
      <c r="E37" s="19">
        <f t="shared" si="14"/>
        <v>660</v>
      </c>
      <c r="F37" s="1">
        <f t="shared" si="14"/>
        <v>870</v>
      </c>
      <c r="G37" s="1">
        <f t="shared" si="14"/>
        <v>1090</v>
      </c>
      <c r="H37" s="1">
        <f t="shared" si="14"/>
        <v>1300</v>
      </c>
      <c r="I37" s="1">
        <f t="shared" si="14"/>
        <v>1510</v>
      </c>
      <c r="J37" s="1">
        <f t="shared" si="14"/>
        <v>1720</v>
      </c>
      <c r="K37" s="1">
        <f t="shared" si="14"/>
        <v>1930</v>
      </c>
      <c r="L37" s="1">
        <f t="shared" si="14"/>
        <v>2140</v>
      </c>
      <c r="M37" s="1">
        <f t="shared" si="15"/>
        <v>2350</v>
      </c>
      <c r="N37" s="1">
        <f t="shared" si="15"/>
        <v>2550</v>
      </c>
      <c r="O37" s="1">
        <f t="shared" si="15"/>
        <v>2760</v>
      </c>
      <c r="P37" s="1">
        <f t="shared" si="15"/>
        <v>2960</v>
      </c>
      <c r="Q37" s="1">
        <f t="shared" si="15"/>
        <v>3160</v>
      </c>
      <c r="R37" s="1">
        <f t="shared" si="15"/>
        <v>3360</v>
      </c>
      <c r="S37" s="1">
        <f t="shared" si="15"/>
        <v>3560</v>
      </c>
      <c r="T37" s="1">
        <f t="shared" si="15"/>
        <v>3760</v>
      </c>
      <c r="U37" s="1">
        <f t="shared" si="15"/>
        <v>3950</v>
      </c>
      <c r="V37" s="1">
        <f t="shared" si="15"/>
        <v>4150</v>
      </c>
      <c r="W37" s="1">
        <f t="shared" si="16"/>
        <v>4530</v>
      </c>
      <c r="X37" s="1">
        <f t="shared" si="16"/>
        <v>4910</v>
      </c>
      <c r="Y37" s="1">
        <f t="shared" si="16"/>
        <v>5280</v>
      </c>
      <c r="Z37" s="1">
        <f t="shared" si="16"/>
        <v>5640</v>
      </c>
      <c r="AA37" s="17">
        <f t="shared" si="16"/>
        <v>6000</v>
      </c>
      <c r="AB37" s="21" t="str">
        <f t="shared" si="16"/>
        <v>x</v>
      </c>
      <c r="AC37" s="19" t="str">
        <f t="shared" si="16"/>
        <v>x</v>
      </c>
      <c r="AD37" s="1" t="str">
        <f t="shared" si="16"/>
        <v>x</v>
      </c>
      <c r="AE37" s="1" t="str">
        <f t="shared" si="16"/>
        <v>x</v>
      </c>
      <c r="AF37" s="1" t="str">
        <f t="shared" si="16"/>
        <v>x</v>
      </c>
      <c r="AG37" s="1" t="str">
        <f t="shared" si="17"/>
        <v>x</v>
      </c>
      <c r="AH37" s="1" t="str">
        <f t="shared" si="17"/>
        <v>x</v>
      </c>
      <c r="AI37" s="1" t="str">
        <f t="shared" si="17"/>
        <v>x</v>
      </c>
      <c r="AJ37" s="1" t="str">
        <f t="shared" si="17"/>
        <v>x</v>
      </c>
      <c r="AK37" s="1" t="str">
        <f t="shared" si="17"/>
        <v>x</v>
      </c>
      <c r="AL37" s="1" t="str">
        <f t="shared" si="17"/>
        <v>x</v>
      </c>
      <c r="AM37" s="1" t="str">
        <f t="shared" si="17"/>
        <v>x</v>
      </c>
      <c r="AN37" s="1" t="str">
        <f t="shared" si="17"/>
        <v>x</v>
      </c>
      <c r="AO37" s="1" t="str">
        <f t="shared" si="17"/>
        <v>x</v>
      </c>
      <c r="AP37" s="1" t="str">
        <f t="shared" si="17"/>
        <v>x</v>
      </c>
      <c r="AQ37" s="1" t="str">
        <f t="shared" si="18"/>
        <v>x</v>
      </c>
      <c r="AR37" s="1" t="str">
        <f t="shared" si="18"/>
        <v>x</v>
      </c>
      <c r="AS37" s="1" t="str">
        <f t="shared" si="18"/>
        <v>x</v>
      </c>
      <c r="AT37" s="1" t="str">
        <f t="shared" si="18"/>
        <v>x</v>
      </c>
      <c r="AU37" s="1" t="str">
        <f t="shared" si="18"/>
        <v>x</v>
      </c>
      <c r="AV37" s="1" t="str">
        <f t="shared" si="18"/>
        <v>x</v>
      </c>
      <c r="AW37" s="1" t="str">
        <f t="shared" si="18"/>
        <v>x</v>
      </c>
      <c r="AX37" s="1" t="str">
        <f t="shared" si="18"/>
        <v>x</v>
      </c>
      <c r="AY37" s="18" t="str">
        <f t="shared" si="18"/>
        <v>x</v>
      </c>
      <c r="AZ37" s="36">
        <f t="shared" si="9"/>
        <v>8380</v>
      </c>
      <c r="BA37" s="26">
        <f t="shared" si="11"/>
        <v>1176</v>
      </c>
      <c r="BB37" s="10">
        <v>8000</v>
      </c>
      <c r="BC37" s="36">
        <f t="shared" si="12"/>
        <v>5930</v>
      </c>
      <c r="BD37" s="10">
        <f t="shared" si="13"/>
        <v>8000</v>
      </c>
    </row>
    <row r="38" spans="1:56" ht="16.5" thickBot="1" x14ac:dyDescent="0.3">
      <c r="A38" s="10"/>
      <c r="B38" s="26">
        <f t="shared" si="10"/>
        <v>1177</v>
      </c>
      <c r="C38" s="20">
        <f t="shared" si="14"/>
        <v>230</v>
      </c>
      <c r="D38" s="17">
        <f t="shared" si="14"/>
        <v>450</v>
      </c>
      <c r="E38" s="15">
        <f t="shared" si="14"/>
        <v>680</v>
      </c>
      <c r="F38" s="11">
        <f t="shared" si="14"/>
        <v>900</v>
      </c>
      <c r="G38" s="1">
        <f t="shared" si="14"/>
        <v>1120</v>
      </c>
      <c r="H38" s="1">
        <f t="shared" si="14"/>
        <v>1340</v>
      </c>
      <c r="I38" s="1">
        <f t="shared" si="14"/>
        <v>1560</v>
      </c>
      <c r="J38" s="1">
        <f t="shared" si="14"/>
        <v>1780</v>
      </c>
      <c r="K38" s="1">
        <f t="shared" si="14"/>
        <v>2000</v>
      </c>
      <c r="L38" s="1">
        <f t="shared" si="14"/>
        <v>2210</v>
      </c>
      <c r="M38" s="1">
        <f t="shared" si="15"/>
        <v>2430</v>
      </c>
      <c r="N38" s="1">
        <f t="shared" si="15"/>
        <v>2640</v>
      </c>
      <c r="O38" s="1">
        <f t="shared" si="15"/>
        <v>2860</v>
      </c>
      <c r="P38" s="1">
        <f t="shared" si="15"/>
        <v>3070</v>
      </c>
      <c r="Q38" s="1">
        <f t="shared" si="15"/>
        <v>3280</v>
      </c>
      <c r="R38" s="1">
        <f t="shared" si="15"/>
        <v>3480</v>
      </c>
      <c r="S38" s="1">
        <f t="shared" si="15"/>
        <v>3690</v>
      </c>
      <c r="T38" s="1">
        <f t="shared" si="15"/>
        <v>3900</v>
      </c>
      <c r="U38" s="1">
        <f t="shared" si="15"/>
        <v>4100</v>
      </c>
      <c r="V38" s="1">
        <f t="shared" si="15"/>
        <v>4310</v>
      </c>
      <c r="W38" s="1">
        <f t="shared" si="16"/>
        <v>4710</v>
      </c>
      <c r="X38" s="1">
        <f t="shared" si="16"/>
        <v>5100</v>
      </c>
      <c r="Y38" s="1">
        <f t="shared" si="16"/>
        <v>5490</v>
      </c>
      <c r="Z38" s="1">
        <f t="shared" si="16"/>
        <v>5870</v>
      </c>
      <c r="AA38" s="1">
        <f t="shared" si="16"/>
        <v>6250</v>
      </c>
      <c r="AB38" s="17">
        <f t="shared" si="16"/>
        <v>6620</v>
      </c>
      <c r="AC38" s="21" t="str">
        <f t="shared" si="16"/>
        <v>x</v>
      </c>
      <c r="AD38" s="19" t="str">
        <f t="shared" si="16"/>
        <v>x</v>
      </c>
      <c r="AE38" s="1" t="str">
        <f t="shared" si="16"/>
        <v>x</v>
      </c>
      <c r="AF38" s="1" t="str">
        <f t="shared" si="16"/>
        <v>x</v>
      </c>
      <c r="AG38" s="1" t="str">
        <f t="shared" si="17"/>
        <v>x</v>
      </c>
      <c r="AH38" s="1" t="str">
        <f t="shared" si="17"/>
        <v>x</v>
      </c>
      <c r="AI38" s="1" t="str">
        <f t="shared" si="17"/>
        <v>x</v>
      </c>
      <c r="AJ38" s="1" t="str">
        <f t="shared" si="17"/>
        <v>x</v>
      </c>
      <c r="AK38" s="1" t="str">
        <f t="shared" si="17"/>
        <v>x</v>
      </c>
      <c r="AL38" s="1" t="str">
        <f t="shared" si="17"/>
        <v>x</v>
      </c>
      <c r="AM38" s="1" t="str">
        <f t="shared" si="17"/>
        <v>x</v>
      </c>
      <c r="AN38" s="1" t="str">
        <f t="shared" si="17"/>
        <v>x</v>
      </c>
      <c r="AO38" s="1" t="str">
        <f t="shared" si="17"/>
        <v>x</v>
      </c>
      <c r="AP38" s="1" t="str">
        <f t="shared" si="17"/>
        <v>x</v>
      </c>
      <c r="AQ38" s="1" t="str">
        <f t="shared" si="18"/>
        <v>x</v>
      </c>
      <c r="AR38" s="1" t="str">
        <f t="shared" si="18"/>
        <v>x</v>
      </c>
      <c r="AS38" s="1" t="str">
        <f t="shared" si="18"/>
        <v>x</v>
      </c>
      <c r="AT38" s="1" t="str">
        <f t="shared" si="18"/>
        <v>x</v>
      </c>
      <c r="AU38" s="1" t="str">
        <f t="shared" si="18"/>
        <v>x</v>
      </c>
      <c r="AV38" s="1" t="str">
        <f t="shared" si="18"/>
        <v>x</v>
      </c>
      <c r="AW38" s="1" t="str">
        <f t="shared" si="18"/>
        <v>x</v>
      </c>
      <c r="AX38" s="1" t="str">
        <f t="shared" si="18"/>
        <v>x</v>
      </c>
      <c r="AY38" s="18" t="str">
        <f t="shared" si="18"/>
        <v>x</v>
      </c>
      <c r="AZ38" s="36">
        <f t="shared" si="9"/>
        <v>9260</v>
      </c>
      <c r="BA38" s="26">
        <f t="shared" si="11"/>
        <v>1177</v>
      </c>
      <c r="BB38" s="10">
        <f>BB37+1*(BB39-BB37)/2</f>
        <v>8960</v>
      </c>
      <c r="BC38" s="36">
        <f t="shared" si="12"/>
        <v>6560</v>
      </c>
      <c r="BD38" s="10">
        <f t="shared" si="13"/>
        <v>8960</v>
      </c>
    </row>
    <row r="39" spans="1:56" ht="16.5" thickBot="1" x14ac:dyDescent="0.3">
      <c r="A39" s="10"/>
      <c r="B39" s="26">
        <f t="shared" si="10"/>
        <v>1178</v>
      </c>
      <c r="C39" s="20">
        <f t="shared" si="14"/>
        <v>230</v>
      </c>
      <c r="D39" s="18">
        <f t="shared" si="14"/>
        <v>470</v>
      </c>
      <c r="E39" s="16">
        <f t="shared" si="14"/>
        <v>700</v>
      </c>
      <c r="F39" s="11">
        <f t="shared" si="14"/>
        <v>930</v>
      </c>
      <c r="G39" s="1">
        <f t="shared" si="14"/>
        <v>1160</v>
      </c>
      <c r="H39" s="1">
        <f t="shared" si="14"/>
        <v>1380</v>
      </c>
      <c r="I39" s="1">
        <f t="shared" si="14"/>
        <v>1610</v>
      </c>
      <c r="J39" s="1">
        <f t="shared" si="14"/>
        <v>1840</v>
      </c>
      <c r="K39" s="1">
        <f t="shared" si="14"/>
        <v>2060</v>
      </c>
      <c r="L39" s="1">
        <f t="shared" si="14"/>
        <v>2290</v>
      </c>
      <c r="M39" s="1">
        <f t="shared" si="15"/>
        <v>2510</v>
      </c>
      <c r="N39" s="1">
        <f t="shared" si="15"/>
        <v>2730</v>
      </c>
      <c r="O39" s="1">
        <f t="shared" si="15"/>
        <v>2950</v>
      </c>
      <c r="P39" s="1">
        <f t="shared" si="15"/>
        <v>3170</v>
      </c>
      <c r="Q39" s="1">
        <f t="shared" si="15"/>
        <v>3380</v>
      </c>
      <c r="R39" s="1">
        <f t="shared" si="15"/>
        <v>3600</v>
      </c>
      <c r="S39" s="1">
        <f t="shared" si="15"/>
        <v>3820</v>
      </c>
      <c r="T39" s="1">
        <f t="shared" si="15"/>
        <v>4030</v>
      </c>
      <c r="U39" s="1">
        <f t="shared" si="15"/>
        <v>4240</v>
      </c>
      <c r="V39" s="1">
        <f t="shared" si="15"/>
        <v>4460</v>
      </c>
      <c r="W39" s="1">
        <f t="shared" si="16"/>
        <v>4870</v>
      </c>
      <c r="X39" s="1">
        <f t="shared" si="16"/>
        <v>5290</v>
      </c>
      <c r="Y39" s="1">
        <f t="shared" si="16"/>
        <v>5690</v>
      </c>
      <c r="Z39" s="1">
        <f t="shared" si="16"/>
        <v>6100</v>
      </c>
      <c r="AA39" s="1">
        <f t="shared" si="16"/>
        <v>6490</v>
      </c>
      <c r="AB39" s="1">
        <f t="shared" si="16"/>
        <v>6880</v>
      </c>
      <c r="AC39" s="17">
        <f t="shared" si="16"/>
        <v>7260</v>
      </c>
      <c r="AD39" s="21" t="str">
        <f t="shared" si="16"/>
        <v>x</v>
      </c>
      <c r="AE39" s="19" t="str">
        <f t="shared" si="16"/>
        <v>x</v>
      </c>
      <c r="AF39" s="1" t="str">
        <f t="shared" si="16"/>
        <v>x</v>
      </c>
      <c r="AG39" s="1" t="str">
        <f t="shared" si="17"/>
        <v>x</v>
      </c>
      <c r="AH39" s="1" t="str">
        <f t="shared" si="17"/>
        <v>x</v>
      </c>
      <c r="AI39" s="1" t="str">
        <f t="shared" si="17"/>
        <v>x</v>
      </c>
      <c r="AJ39" s="1" t="str">
        <f t="shared" si="17"/>
        <v>x</v>
      </c>
      <c r="AK39" s="1" t="str">
        <f t="shared" si="17"/>
        <v>x</v>
      </c>
      <c r="AL39" s="1" t="str">
        <f t="shared" si="17"/>
        <v>x</v>
      </c>
      <c r="AM39" s="1" t="str">
        <f t="shared" si="17"/>
        <v>x</v>
      </c>
      <c r="AN39" s="1" t="str">
        <f t="shared" si="17"/>
        <v>x</v>
      </c>
      <c r="AO39" s="1" t="str">
        <f t="shared" si="17"/>
        <v>x</v>
      </c>
      <c r="AP39" s="1" t="str">
        <f t="shared" si="17"/>
        <v>x</v>
      </c>
      <c r="AQ39" s="1" t="str">
        <f t="shared" si="18"/>
        <v>x</v>
      </c>
      <c r="AR39" s="1" t="str">
        <f t="shared" si="18"/>
        <v>x</v>
      </c>
      <c r="AS39" s="1" t="str">
        <f t="shared" si="18"/>
        <v>x</v>
      </c>
      <c r="AT39" s="1" t="str">
        <f t="shared" si="18"/>
        <v>x</v>
      </c>
      <c r="AU39" s="1" t="str">
        <f t="shared" si="18"/>
        <v>x</v>
      </c>
      <c r="AV39" s="1" t="str">
        <f t="shared" si="18"/>
        <v>x</v>
      </c>
      <c r="AW39" s="1" t="str">
        <f t="shared" si="18"/>
        <v>x</v>
      </c>
      <c r="AX39" s="1" t="str">
        <f t="shared" si="18"/>
        <v>x</v>
      </c>
      <c r="AY39" s="18" t="str">
        <f t="shared" si="18"/>
        <v>x</v>
      </c>
      <c r="AZ39" s="89">
        <f t="shared" si="9"/>
        <v>10170</v>
      </c>
      <c r="BA39" s="26">
        <f t="shared" si="11"/>
        <v>1178</v>
      </c>
      <c r="BB39" s="10">
        <v>9920</v>
      </c>
      <c r="BC39" s="36">
        <f t="shared" si="12"/>
        <v>7200</v>
      </c>
      <c r="BD39" s="10">
        <f t="shared" si="13"/>
        <v>9920</v>
      </c>
    </row>
    <row r="40" spans="1:56" ht="16.5" thickBot="1" x14ac:dyDescent="0.3">
      <c r="A40" s="10"/>
      <c r="B40" s="26">
        <f t="shared" si="10"/>
        <v>1179</v>
      </c>
      <c r="C40" s="20">
        <f t="shared" si="14"/>
        <v>240</v>
      </c>
      <c r="D40" s="18">
        <f t="shared" si="14"/>
        <v>480</v>
      </c>
      <c r="E40" s="16">
        <f t="shared" si="14"/>
        <v>720</v>
      </c>
      <c r="F40" s="11">
        <f t="shared" si="14"/>
        <v>950</v>
      </c>
      <c r="G40" s="1">
        <f t="shared" si="14"/>
        <v>1190</v>
      </c>
      <c r="H40" s="1">
        <f t="shared" si="14"/>
        <v>1420</v>
      </c>
      <c r="I40" s="1">
        <f t="shared" si="14"/>
        <v>1660</v>
      </c>
      <c r="J40" s="1">
        <f t="shared" si="14"/>
        <v>1890</v>
      </c>
      <c r="K40" s="1">
        <f t="shared" si="14"/>
        <v>2120</v>
      </c>
      <c r="L40" s="1">
        <f t="shared" si="14"/>
        <v>2350</v>
      </c>
      <c r="M40" s="1">
        <f t="shared" si="15"/>
        <v>2580</v>
      </c>
      <c r="N40" s="1">
        <f t="shared" si="15"/>
        <v>2810</v>
      </c>
      <c r="O40" s="1">
        <f t="shared" si="15"/>
        <v>3040</v>
      </c>
      <c r="P40" s="1">
        <f t="shared" si="15"/>
        <v>3270</v>
      </c>
      <c r="Q40" s="1">
        <f t="shared" si="15"/>
        <v>3490</v>
      </c>
      <c r="R40" s="1">
        <f t="shared" si="15"/>
        <v>3710</v>
      </c>
      <c r="S40" s="1">
        <f t="shared" si="15"/>
        <v>3940</v>
      </c>
      <c r="T40" s="1">
        <f t="shared" si="15"/>
        <v>4160</v>
      </c>
      <c r="U40" s="1">
        <f t="shared" si="15"/>
        <v>4380</v>
      </c>
      <c r="V40" s="1">
        <f t="shared" si="15"/>
        <v>4600</v>
      </c>
      <c r="W40" s="1">
        <f t="shared" si="16"/>
        <v>5040</v>
      </c>
      <c r="X40" s="1">
        <f t="shared" si="16"/>
        <v>5470</v>
      </c>
      <c r="Y40" s="1">
        <f t="shared" si="16"/>
        <v>5890</v>
      </c>
      <c r="Z40" s="1">
        <f t="shared" si="16"/>
        <v>6310</v>
      </c>
      <c r="AA40" s="1">
        <f t="shared" si="16"/>
        <v>6720</v>
      </c>
      <c r="AB40" s="1">
        <f t="shared" si="16"/>
        <v>7130</v>
      </c>
      <c r="AC40" s="1">
        <f t="shared" si="16"/>
        <v>7530</v>
      </c>
      <c r="AD40" s="17">
        <f t="shared" si="16"/>
        <v>7920</v>
      </c>
      <c r="AE40" s="21" t="str">
        <f t="shared" si="16"/>
        <v>x</v>
      </c>
      <c r="AF40" s="19" t="str">
        <f t="shared" si="16"/>
        <v>x</v>
      </c>
      <c r="AG40" s="1" t="str">
        <f t="shared" si="17"/>
        <v>x</v>
      </c>
      <c r="AH40" s="1" t="str">
        <f t="shared" si="17"/>
        <v>x</v>
      </c>
      <c r="AI40" s="1" t="str">
        <f t="shared" si="17"/>
        <v>x</v>
      </c>
      <c r="AJ40" s="1" t="str">
        <f t="shared" si="17"/>
        <v>x</v>
      </c>
      <c r="AK40" s="1" t="str">
        <f t="shared" si="17"/>
        <v>x</v>
      </c>
      <c r="AL40" s="1" t="str">
        <f t="shared" si="17"/>
        <v>x</v>
      </c>
      <c r="AM40" s="1" t="str">
        <f t="shared" si="17"/>
        <v>x</v>
      </c>
      <c r="AN40" s="1" t="str">
        <f t="shared" si="17"/>
        <v>x</v>
      </c>
      <c r="AO40" s="1" t="str">
        <f t="shared" si="17"/>
        <v>x</v>
      </c>
      <c r="AP40" s="1" t="str">
        <f t="shared" si="17"/>
        <v>x</v>
      </c>
      <c r="AQ40" s="1" t="str">
        <f t="shared" si="18"/>
        <v>x</v>
      </c>
      <c r="AR40" s="1" t="str">
        <f t="shared" si="18"/>
        <v>x</v>
      </c>
      <c r="AS40" s="1" t="str">
        <f t="shared" si="18"/>
        <v>x</v>
      </c>
      <c r="AT40" s="1" t="str">
        <f t="shared" si="18"/>
        <v>x</v>
      </c>
      <c r="AU40" s="1" t="str">
        <f t="shared" si="18"/>
        <v>x</v>
      </c>
      <c r="AV40" s="1" t="str">
        <f t="shared" si="18"/>
        <v>x</v>
      </c>
      <c r="AW40" s="1" t="str">
        <f t="shared" si="18"/>
        <v>x</v>
      </c>
      <c r="AX40" s="1" t="str">
        <f t="shared" si="18"/>
        <v>x</v>
      </c>
      <c r="AY40" s="18" t="str">
        <f t="shared" si="18"/>
        <v>x</v>
      </c>
      <c r="AZ40" s="89">
        <f t="shared" si="9"/>
        <v>11110</v>
      </c>
      <c r="BA40" s="26">
        <f t="shared" si="11"/>
        <v>1179</v>
      </c>
      <c r="BB40" s="10">
        <f>BB39+1*(BB41-BB39)/2</f>
        <v>10950</v>
      </c>
      <c r="BC40" s="36">
        <f t="shared" si="12"/>
        <v>7870</v>
      </c>
      <c r="BD40" s="10">
        <f t="shared" si="13"/>
        <v>10950</v>
      </c>
    </row>
    <row r="41" spans="1:56" ht="16.5" thickBot="1" x14ac:dyDescent="0.3">
      <c r="A41" s="10"/>
      <c r="B41" s="27">
        <f t="shared" si="10"/>
        <v>1180</v>
      </c>
      <c r="C41" s="49">
        <f t="shared" si="14"/>
        <v>250</v>
      </c>
      <c r="D41" s="44">
        <f t="shared" si="14"/>
        <v>490</v>
      </c>
      <c r="E41" s="48">
        <f t="shared" si="14"/>
        <v>740</v>
      </c>
      <c r="F41" s="47">
        <f t="shared" si="14"/>
        <v>980</v>
      </c>
      <c r="G41" s="3">
        <f t="shared" si="14"/>
        <v>1220</v>
      </c>
      <c r="H41" s="3">
        <f t="shared" si="14"/>
        <v>1460</v>
      </c>
      <c r="I41" s="3">
        <f t="shared" si="14"/>
        <v>1700</v>
      </c>
      <c r="J41" s="3">
        <f t="shared" si="14"/>
        <v>1940</v>
      </c>
      <c r="K41" s="3">
        <f t="shared" si="14"/>
        <v>2180</v>
      </c>
      <c r="L41" s="3">
        <f t="shared" si="14"/>
        <v>2420</v>
      </c>
      <c r="M41" s="3">
        <f t="shared" si="15"/>
        <v>2660</v>
      </c>
      <c r="N41" s="3">
        <f t="shared" si="15"/>
        <v>2890</v>
      </c>
      <c r="O41" s="3">
        <f t="shared" si="15"/>
        <v>3130</v>
      </c>
      <c r="P41" s="3">
        <f t="shared" si="15"/>
        <v>3360</v>
      </c>
      <c r="Q41" s="3">
        <f t="shared" si="15"/>
        <v>3590</v>
      </c>
      <c r="R41" s="3">
        <f t="shared" si="15"/>
        <v>3820</v>
      </c>
      <c r="S41" s="3">
        <f t="shared" si="15"/>
        <v>4060</v>
      </c>
      <c r="T41" s="3">
        <f t="shared" si="15"/>
        <v>4290</v>
      </c>
      <c r="U41" s="3">
        <f t="shared" si="15"/>
        <v>4510</v>
      </c>
      <c r="V41" s="3">
        <f t="shared" si="15"/>
        <v>4740</v>
      </c>
      <c r="W41" s="3">
        <f t="shared" si="16"/>
        <v>5190</v>
      </c>
      <c r="X41" s="3">
        <f t="shared" si="16"/>
        <v>5640</v>
      </c>
      <c r="Y41" s="3">
        <f t="shared" si="16"/>
        <v>6080</v>
      </c>
      <c r="Z41" s="3">
        <f t="shared" si="16"/>
        <v>6520</v>
      </c>
      <c r="AA41" s="3">
        <f t="shared" si="16"/>
        <v>6950</v>
      </c>
      <c r="AB41" s="3">
        <f t="shared" si="16"/>
        <v>7370</v>
      </c>
      <c r="AC41" s="3">
        <f t="shared" si="16"/>
        <v>7790</v>
      </c>
      <c r="AD41" s="3">
        <f t="shared" si="16"/>
        <v>8200</v>
      </c>
      <c r="AE41" s="39">
        <f t="shared" si="16"/>
        <v>8600</v>
      </c>
      <c r="AF41" s="40" t="str">
        <f t="shared" si="16"/>
        <v>x</v>
      </c>
      <c r="AG41" s="42" t="str">
        <f t="shared" si="17"/>
        <v>x</v>
      </c>
      <c r="AH41" s="3" t="str">
        <f t="shared" si="17"/>
        <v>x</v>
      </c>
      <c r="AI41" s="3" t="str">
        <f t="shared" si="17"/>
        <v>x</v>
      </c>
      <c r="AJ41" s="3" t="str">
        <f t="shared" si="17"/>
        <v>x</v>
      </c>
      <c r="AK41" s="3" t="str">
        <f t="shared" si="17"/>
        <v>x</v>
      </c>
      <c r="AL41" s="3" t="str">
        <f t="shared" si="17"/>
        <v>x</v>
      </c>
      <c r="AM41" s="3" t="str">
        <f t="shared" si="17"/>
        <v>x</v>
      </c>
      <c r="AN41" s="3" t="str">
        <f t="shared" si="17"/>
        <v>x</v>
      </c>
      <c r="AO41" s="3" t="str">
        <f t="shared" si="17"/>
        <v>x</v>
      </c>
      <c r="AP41" s="3" t="str">
        <f t="shared" si="17"/>
        <v>x</v>
      </c>
      <c r="AQ41" s="3" t="str">
        <f t="shared" si="18"/>
        <v>x</v>
      </c>
      <c r="AR41" s="3" t="str">
        <f t="shared" si="18"/>
        <v>x</v>
      </c>
      <c r="AS41" s="3" t="str">
        <f t="shared" si="18"/>
        <v>x</v>
      </c>
      <c r="AT41" s="3" t="str">
        <f t="shared" si="18"/>
        <v>x</v>
      </c>
      <c r="AU41" s="3" t="str">
        <f t="shared" si="18"/>
        <v>x</v>
      </c>
      <c r="AV41" s="3" t="str">
        <f t="shared" si="18"/>
        <v>x</v>
      </c>
      <c r="AW41" s="3" t="str">
        <f t="shared" si="18"/>
        <v>x</v>
      </c>
      <c r="AX41" s="3" t="str">
        <f t="shared" si="18"/>
        <v>x</v>
      </c>
      <c r="AY41" s="44" t="str">
        <f t="shared" si="18"/>
        <v>x</v>
      </c>
      <c r="AZ41" s="90">
        <f t="shared" si="9"/>
        <v>12080</v>
      </c>
      <c r="BA41" s="27">
        <f t="shared" si="11"/>
        <v>1180</v>
      </c>
      <c r="BB41" s="10">
        <v>11980</v>
      </c>
      <c r="BC41" s="36">
        <f t="shared" si="12"/>
        <v>8550</v>
      </c>
      <c r="BD41" s="10">
        <f t="shared" si="13"/>
        <v>11980</v>
      </c>
    </row>
    <row r="42" spans="1:56" ht="16.5" thickBot="1" x14ac:dyDescent="0.3">
      <c r="A42" s="10"/>
      <c r="B42" s="26">
        <f t="shared" si="10"/>
        <v>1181</v>
      </c>
      <c r="C42" s="20">
        <f t="shared" si="14"/>
        <v>250</v>
      </c>
      <c r="D42" s="18">
        <f t="shared" si="14"/>
        <v>500</v>
      </c>
      <c r="E42" s="16">
        <f t="shared" si="14"/>
        <v>750</v>
      </c>
      <c r="F42" s="11">
        <f t="shared" si="14"/>
        <v>1000</v>
      </c>
      <c r="G42" s="1">
        <f t="shared" si="14"/>
        <v>1250</v>
      </c>
      <c r="H42" s="1">
        <f t="shared" si="14"/>
        <v>1500</v>
      </c>
      <c r="I42" s="1">
        <f t="shared" si="14"/>
        <v>1750</v>
      </c>
      <c r="J42" s="1">
        <f t="shared" si="14"/>
        <v>1990</v>
      </c>
      <c r="K42" s="1">
        <f t="shared" si="14"/>
        <v>2240</v>
      </c>
      <c r="L42" s="1">
        <f t="shared" si="14"/>
        <v>2490</v>
      </c>
      <c r="M42" s="1">
        <f t="shared" si="15"/>
        <v>2730</v>
      </c>
      <c r="N42" s="1">
        <f t="shared" si="15"/>
        <v>2970</v>
      </c>
      <c r="O42" s="1">
        <f t="shared" si="15"/>
        <v>3210</v>
      </c>
      <c r="P42" s="1">
        <f t="shared" si="15"/>
        <v>3450</v>
      </c>
      <c r="Q42" s="1">
        <f t="shared" si="15"/>
        <v>3690</v>
      </c>
      <c r="R42" s="1">
        <f t="shared" si="15"/>
        <v>3930</v>
      </c>
      <c r="S42" s="1">
        <f t="shared" si="15"/>
        <v>4170</v>
      </c>
      <c r="T42" s="1">
        <f t="shared" si="15"/>
        <v>4410</v>
      </c>
      <c r="U42" s="1">
        <f t="shared" si="15"/>
        <v>4640</v>
      </c>
      <c r="V42" s="1">
        <f t="shared" si="15"/>
        <v>4880</v>
      </c>
      <c r="W42" s="1">
        <f t="shared" si="16"/>
        <v>5350</v>
      </c>
      <c r="X42" s="1">
        <f t="shared" si="16"/>
        <v>5810</v>
      </c>
      <c r="Y42" s="1">
        <f t="shared" si="16"/>
        <v>6260</v>
      </c>
      <c r="Z42" s="1">
        <f t="shared" si="16"/>
        <v>6720</v>
      </c>
      <c r="AA42" s="1">
        <f t="shared" si="16"/>
        <v>7160</v>
      </c>
      <c r="AB42" s="1">
        <f t="shared" si="16"/>
        <v>7600</v>
      </c>
      <c r="AC42" s="1">
        <f t="shared" si="16"/>
        <v>8040</v>
      </c>
      <c r="AD42" s="1">
        <f t="shared" si="16"/>
        <v>8470</v>
      </c>
      <c r="AE42" s="1">
        <f t="shared" si="16"/>
        <v>8890</v>
      </c>
      <c r="AF42" s="17">
        <f t="shared" si="16"/>
        <v>9310</v>
      </c>
      <c r="AG42" s="21" t="str">
        <f t="shared" si="17"/>
        <v>x</v>
      </c>
      <c r="AH42" s="19" t="str">
        <f t="shared" si="17"/>
        <v>x</v>
      </c>
      <c r="AI42" s="1" t="str">
        <f t="shared" si="17"/>
        <v>x</v>
      </c>
      <c r="AJ42" s="1" t="str">
        <f t="shared" si="17"/>
        <v>x</v>
      </c>
      <c r="AK42" s="1" t="str">
        <f t="shared" si="17"/>
        <v>x</v>
      </c>
      <c r="AL42" s="1" t="str">
        <f t="shared" si="17"/>
        <v>x</v>
      </c>
      <c r="AM42" s="1" t="str">
        <f t="shared" si="17"/>
        <v>x</v>
      </c>
      <c r="AN42" s="1" t="str">
        <f t="shared" si="17"/>
        <v>x</v>
      </c>
      <c r="AO42" s="1" t="str">
        <f t="shared" si="17"/>
        <v>x</v>
      </c>
      <c r="AP42" s="1" t="str">
        <f t="shared" si="17"/>
        <v>x</v>
      </c>
      <c r="AQ42" s="1" t="str">
        <f t="shared" si="18"/>
        <v>x</v>
      </c>
      <c r="AR42" s="1" t="str">
        <f t="shared" si="18"/>
        <v>x</v>
      </c>
      <c r="AS42" s="1" t="str">
        <f t="shared" si="18"/>
        <v>x</v>
      </c>
      <c r="AT42" s="1" t="str">
        <f t="shared" si="18"/>
        <v>x</v>
      </c>
      <c r="AU42" s="1" t="str">
        <f t="shared" si="18"/>
        <v>x</v>
      </c>
      <c r="AV42" s="1" t="str">
        <f t="shared" si="18"/>
        <v>x</v>
      </c>
      <c r="AW42" s="1" t="str">
        <f t="shared" si="18"/>
        <v>x</v>
      </c>
      <c r="AX42" s="1" t="str">
        <f t="shared" si="18"/>
        <v>x</v>
      </c>
      <c r="AY42" s="18" t="str">
        <f t="shared" si="18"/>
        <v>x</v>
      </c>
      <c r="AZ42" s="89">
        <f t="shared" si="9"/>
        <v>13070</v>
      </c>
      <c r="BA42" s="26">
        <f t="shared" si="11"/>
        <v>1181</v>
      </c>
      <c r="BB42" s="10">
        <f>BB41+1*(BB43-BB41)/2</f>
        <v>13080</v>
      </c>
      <c r="BC42" s="36">
        <f t="shared" si="12"/>
        <v>9260</v>
      </c>
      <c r="BD42" s="10">
        <f t="shared" si="13"/>
        <v>13080</v>
      </c>
    </row>
    <row r="43" spans="1:56" ht="16.5" thickBot="1" x14ac:dyDescent="0.3">
      <c r="A43" s="10"/>
      <c r="B43" s="26">
        <f t="shared" si="10"/>
        <v>1182</v>
      </c>
      <c r="C43" s="20">
        <f t="shared" si="14"/>
        <v>260</v>
      </c>
      <c r="D43" s="18">
        <f t="shared" si="14"/>
        <v>520</v>
      </c>
      <c r="E43" s="16">
        <f t="shared" si="14"/>
        <v>770</v>
      </c>
      <c r="F43" s="19">
        <f t="shared" si="14"/>
        <v>1030</v>
      </c>
      <c r="G43" s="1">
        <f t="shared" si="14"/>
        <v>1280</v>
      </c>
      <c r="H43" s="1">
        <f t="shared" si="14"/>
        <v>1540</v>
      </c>
      <c r="I43" s="1">
        <f t="shared" si="14"/>
        <v>1790</v>
      </c>
      <c r="J43" s="1">
        <f t="shared" si="14"/>
        <v>2040</v>
      </c>
      <c r="K43" s="1">
        <f t="shared" si="14"/>
        <v>2300</v>
      </c>
      <c r="L43" s="1">
        <f t="shared" si="14"/>
        <v>2550</v>
      </c>
      <c r="M43" s="1">
        <f t="shared" si="15"/>
        <v>2800</v>
      </c>
      <c r="N43" s="1">
        <f t="shared" si="15"/>
        <v>3050</v>
      </c>
      <c r="O43" s="1">
        <f t="shared" si="15"/>
        <v>3300</v>
      </c>
      <c r="P43" s="1">
        <f t="shared" si="15"/>
        <v>3540</v>
      </c>
      <c r="Q43" s="1">
        <f t="shared" si="15"/>
        <v>3790</v>
      </c>
      <c r="R43" s="1">
        <f t="shared" si="15"/>
        <v>4040</v>
      </c>
      <c r="S43" s="1">
        <f t="shared" si="15"/>
        <v>4280</v>
      </c>
      <c r="T43" s="1">
        <f t="shared" si="15"/>
        <v>4530</v>
      </c>
      <c r="U43" s="1">
        <f t="shared" si="15"/>
        <v>4770</v>
      </c>
      <c r="V43" s="1">
        <f t="shared" si="15"/>
        <v>5010</v>
      </c>
      <c r="W43" s="1">
        <f t="shared" si="16"/>
        <v>5490</v>
      </c>
      <c r="X43" s="1">
        <f t="shared" si="16"/>
        <v>5970</v>
      </c>
      <c r="Y43" s="1">
        <f t="shared" si="16"/>
        <v>6440</v>
      </c>
      <c r="Z43" s="1">
        <f t="shared" si="16"/>
        <v>6910</v>
      </c>
      <c r="AA43" s="1">
        <f t="shared" si="16"/>
        <v>7370</v>
      </c>
      <c r="AB43" s="1">
        <f t="shared" si="16"/>
        <v>7830</v>
      </c>
      <c r="AC43" s="1">
        <f t="shared" si="16"/>
        <v>8280</v>
      </c>
      <c r="AD43" s="1">
        <f t="shared" si="16"/>
        <v>8730</v>
      </c>
      <c r="AE43" s="1">
        <f t="shared" si="16"/>
        <v>9170</v>
      </c>
      <c r="AF43" s="1">
        <f t="shared" si="16"/>
        <v>9610</v>
      </c>
      <c r="AG43" s="96">
        <f t="shared" si="17"/>
        <v>10030</v>
      </c>
      <c r="AH43" s="21" t="str">
        <f t="shared" si="17"/>
        <v>x</v>
      </c>
      <c r="AI43" s="19" t="str">
        <f t="shared" si="17"/>
        <v>x</v>
      </c>
      <c r="AJ43" s="1" t="str">
        <f t="shared" si="17"/>
        <v>x</v>
      </c>
      <c r="AK43" s="1" t="str">
        <f t="shared" si="17"/>
        <v>x</v>
      </c>
      <c r="AL43" s="1" t="str">
        <f t="shared" si="17"/>
        <v>x</v>
      </c>
      <c r="AM43" s="1" t="str">
        <f t="shared" si="17"/>
        <v>x</v>
      </c>
      <c r="AN43" s="1" t="str">
        <f t="shared" si="17"/>
        <v>x</v>
      </c>
      <c r="AO43" s="1" t="str">
        <f t="shared" si="17"/>
        <v>x</v>
      </c>
      <c r="AP43" s="1" t="str">
        <f t="shared" si="17"/>
        <v>x</v>
      </c>
      <c r="AQ43" s="1" t="str">
        <f t="shared" si="18"/>
        <v>x</v>
      </c>
      <c r="AR43" s="1" t="str">
        <f t="shared" si="18"/>
        <v>x</v>
      </c>
      <c r="AS43" s="1" t="str">
        <f t="shared" si="18"/>
        <v>x</v>
      </c>
      <c r="AT43" s="1" t="str">
        <f t="shared" si="18"/>
        <v>x</v>
      </c>
      <c r="AU43" s="1" t="str">
        <f t="shared" si="18"/>
        <v>x</v>
      </c>
      <c r="AV43" s="1" t="str">
        <f t="shared" si="18"/>
        <v>x</v>
      </c>
      <c r="AW43" s="1" t="str">
        <f t="shared" si="18"/>
        <v>x</v>
      </c>
      <c r="AX43" s="1" t="str">
        <f t="shared" si="18"/>
        <v>x</v>
      </c>
      <c r="AY43" s="18" t="str">
        <f t="shared" si="18"/>
        <v>x</v>
      </c>
      <c r="AZ43" s="89">
        <f t="shared" si="9"/>
        <v>14090</v>
      </c>
      <c r="BA43" s="26">
        <f t="shared" si="11"/>
        <v>1182</v>
      </c>
      <c r="BB43" s="10">
        <v>14180</v>
      </c>
      <c r="BC43" s="36">
        <f t="shared" si="12"/>
        <v>9980</v>
      </c>
      <c r="BD43" s="10">
        <f t="shared" si="13"/>
        <v>14180</v>
      </c>
    </row>
    <row r="44" spans="1:56" ht="16.5" thickBot="1" x14ac:dyDescent="0.3">
      <c r="A44" s="10"/>
      <c r="B44" s="26">
        <f t="shared" si="10"/>
        <v>1183</v>
      </c>
      <c r="C44" s="20">
        <f t="shared" ref="C44:L54" si="19">IF($B44&lt;C$6,"x",IF(ISERROR(IF(ROUND((SQRT(2*32.2*($B44-C$3)))*C$2*C$8,-1)&gt;$AZ44,$AZ44,ROUND((SQRT(2*32.2*($B44-C$3)))*C$2*C$8,-1))),$AZ44,IF(ROUND((SQRT(2*32.2*($B44-C$3)))*C$2*C$8,-1)&gt;$AZ44,$AZ44,ROUND((SQRT(2*32.2*($B44-C$3)))*C$2*C$8,-1))))</f>
        <v>260</v>
      </c>
      <c r="D44" s="1">
        <f t="shared" si="19"/>
        <v>530</v>
      </c>
      <c r="E44" s="17">
        <f t="shared" si="19"/>
        <v>790</v>
      </c>
      <c r="F44" s="15">
        <f t="shared" si="19"/>
        <v>1050</v>
      </c>
      <c r="G44" s="11">
        <f t="shared" si="19"/>
        <v>1310</v>
      </c>
      <c r="H44" s="1">
        <f t="shared" si="19"/>
        <v>1570</v>
      </c>
      <c r="I44" s="1">
        <f t="shared" si="19"/>
        <v>1830</v>
      </c>
      <c r="J44" s="1">
        <f t="shared" si="19"/>
        <v>2090</v>
      </c>
      <c r="K44" s="1">
        <f t="shared" si="19"/>
        <v>2350</v>
      </c>
      <c r="L44" s="1">
        <f t="shared" si="19"/>
        <v>2610</v>
      </c>
      <c r="M44" s="1">
        <f t="shared" ref="M44:V54" si="20">IF($B44&lt;M$6,"x",IF(ISERROR(IF(ROUND((SQRT(2*32.2*($B44-M$3)))*M$2*M$8,-1)&gt;$AZ44,$AZ44,ROUND((SQRT(2*32.2*($B44-M$3)))*M$2*M$8,-1))),$AZ44,IF(ROUND((SQRT(2*32.2*($B44-M$3)))*M$2*M$8,-1)&gt;$AZ44,$AZ44,ROUND((SQRT(2*32.2*($B44-M$3)))*M$2*M$8,-1))))</f>
        <v>2870</v>
      </c>
      <c r="N44" s="1">
        <f t="shared" si="20"/>
        <v>3120</v>
      </c>
      <c r="O44" s="1">
        <f t="shared" si="20"/>
        <v>3380</v>
      </c>
      <c r="P44" s="1">
        <f t="shared" si="20"/>
        <v>3630</v>
      </c>
      <c r="Q44" s="1">
        <f t="shared" si="20"/>
        <v>3880</v>
      </c>
      <c r="R44" s="1">
        <f t="shared" si="20"/>
        <v>4140</v>
      </c>
      <c r="S44" s="1">
        <f t="shared" si="20"/>
        <v>4390</v>
      </c>
      <c r="T44" s="1">
        <f t="shared" si="20"/>
        <v>4640</v>
      </c>
      <c r="U44" s="1">
        <f t="shared" si="20"/>
        <v>4890</v>
      </c>
      <c r="V44" s="1">
        <f t="shared" si="20"/>
        <v>5140</v>
      </c>
      <c r="W44" s="1">
        <f t="shared" ref="W44:AF54" si="21">IF($B44&lt;W$6,"x",IF(ISERROR(IF(ROUND((SQRT(2*32.2*($B44-W$3)))*W$2*W$8,-1)&gt;$AZ44,$AZ44,ROUND((SQRT(2*32.2*($B44-W$3)))*W$2*W$8,-1))),$AZ44,IF(ROUND((SQRT(2*32.2*($B44-W$3)))*W$2*W$8,-1)&gt;$AZ44,$AZ44,ROUND((SQRT(2*32.2*($B44-W$3)))*W$2*W$8,-1))))</f>
        <v>5640</v>
      </c>
      <c r="X44" s="1">
        <f t="shared" si="21"/>
        <v>6130</v>
      </c>
      <c r="Y44" s="1">
        <f t="shared" si="21"/>
        <v>6620</v>
      </c>
      <c r="Z44" s="1">
        <f t="shared" si="21"/>
        <v>7100</v>
      </c>
      <c r="AA44" s="1">
        <f t="shared" si="21"/>
        <v>7580</v>
      </c>
      <c r="AB44" s="1">
        <f t="shared" si="21"/>
        <v>8050</v>
      </c>
      <c r="AC44" s="1">
        <f t="shared" si="21"/>
        <v>8520</v>
      </c>
      <c r="AD44" s="1">
        <f t="shared" si="21"/>
        <v>8980</v>
      </c>
      <c r="AE44" s="1">
        <f t="shared" si="21"/>
        <v>9440</v>
      </c>
      <c r="AF44" s="1">
        <f t="shared" si="21"/>
        <v>9890</v>
      </c>
      <c r="AG44" s="2">
        <f t="shared" ref="AG44:AP54" si="22">IF($B44&lt;AG$6,"x",IF(ISERROR(IF(ROUND((SQRT(2*32.2*($B44-AG$3)))*AG$2*AG$8,-1)&gt;$AZ44,$AZ44,ROUND((SQRT(2*32.2*($B44-AG$3)))*AG$2*AG$8,-1))),$AZ44,IF(ROUND((SQRT(2*32.2*($B44-AG$3)))*AG$2*AG$8,-1)&gt;$AZ44,$AZ44,ROUND((SQRT(2*32.2*($B44-AG$3)))*AG$2*AG$8,-1))))</f>
        <v>10340</v>
      </c>
      <c r="AH44" s="96">
        <f t="shared" si="22"/>
        <v>10780</v>
      </c>
      <c r="AI44" s="21" t="str">
        <f t="shared" si="22"/>
        <v>x</v>
      </c>
      <c r="AJ44" s="19" t="str">
        <f t="shared" si="22"/>
        <v>x</v>
      </c>
      <c r="AK44" s="1" t="str">
        <f t="shared" si="22"/>
        <v>x</v>
      </c>
      <c r="AL44" s="1" t="str">
        <f t="shared" si="22"/>
        <v>x</v>
      </c>
      <c r="AM44" s="1" t="str">
        <f t="shared" si="22"/>
        <v>x</v>
      </c>
      <c r="AN44" s="1" t="str">
        <f t="shared" si="22"/>
        <v>x</v>
      </c>
      <c r="AO44" s="1" t="str">
        <f t="shared" si="22"/>
        <v>x</v>
      </c>
      <c r="AP44" s="1" t="str">
        <f t="shared" si="22"/>
        <v>x</v>
      </c>
      <c r="AQ44" s="1" t="str">
        <f t="shared" ref="AQ44:AY54" si="23">IF($B44&lt;AQ$6,"x",IF(ISERROR(IF(ROUND((SQRT(2*32.2*($B44-AQ$3)))*AQ$2*AQ$8,-1)&gt;$AZ44,$AZ44,ROUND((SQRT(2*32.2*($B44-AQ$3)))*AQ$2*AQ$8,-1))),$AZ44,IF(ROUND((SQRT(2*32.2*($B44-AQ$3)))*AQ$2*AQ$8,-1)&gt;$AZ44,$AZ44,ROUND((SQRT(2*32.2*($B44-AQ$3)))*AQ$2*AQ$8,-1))))</f>
        <v>x</v>
      </c>
      <c r="AR44" s="1" t="str">
        <f t="shared" si="23"/>
        <v>x</v>
      </c>
      <c r="AS44" s="1" t="str">
        <f t="shared" si="23"/>
        <v>x</v>
      </c>
      <c r="AT44" s="1" t="str">
        <f t="shared" si="23"/>
        <v>x</v>
      </c>
      <c r="AU44" s="1" t="str">
        <f t="shared" si="23"/>
        <v>x</v>
      </c>
      <c r="AV44" s="1" t="str">
        <f t="shared" si="23"/>
        <v>x</v>
      </c>
      <c r="AW44" s="1" t="str">
        <f t="shared" si="23"/>
        <v>x</v>
      </c>
      <c r="AX44" s="1" t="str">
        <f t="shared" si="23"/>
        <v>x</v>
      </c>
      <c r="AY44" s="18" t="str">
        <f t="shared" si="23"/>
        <v>x</v>
      </c>
      <c r="AZ44" s="89">
        <f t="shared" si="9"/>
        <v>15130</v>
      </c>
      <c r="BA44" s="26">
        <f t="shared" si="11"/>
        <v>1183</v>
      </c>
      <c r="BB44" s="10">
        <f>BB43+1*(BB45-BB43)/2</f>
        <v>15350</v>
      </c>
      <c r="BC44" s="36">
        <f t="shared" si="12"/>
        <v>10720</v>
      </c>
      <c r="BD44" s="10">
        <f t="shared" si="13"/>
        <v>15350</v>
      </c>
    </row>
    <row r="45" spans="1:56" ht="16.5" thickBot="1" x14ac:dyDescent="0.3">
      <c r="A45" s="10"/>
      <c r="B45" s="26">
        <f t="shared" si="10"/>
        <v>1184</v>
      </c>
      <c r="C45" s="20">
        <f t="shared" si="19"/>
        <v>270</v>
      </c>
      <c r="D45" s="1">
        <f t="shared" si="19"/>
        <v>540</v>
      </c>
      <c r="E45" s="18">
        <f t="shared" si="19"/>
        <v>810</v>
      </c>
      <c r="F45" s="16">
        <f t="shared" si="19"/>
        <v>1080</v>
      </c>
      <c r="G45" s="11">
        <f t="shared" si="19"/>
        <v>1340</v>
      </c>
      <c r="H45" s="1">
        <f t="shared" si="19"/>
        <v>1610</v>
      </c>
      <c r="I45" s="1">
        <f t="shared" si="19"/>
        <v>1880</v>
      </c>
      <c r="J45" s="1">
        <f t="shared" si="19"/>
        <v>2140</v>
      </c>
      <c r="K45" s="1">
        <f t="shared" si="19"/>
        <v>2410</v>
      </c>
      <c r="L45" s="1">
        <f t="shared" si="19"/>
        <v>2670</v>
      </c>
      <c r="M45" s="1">
        <f t="shared" si="20"/>
        <v>2930</v>
      </c>
      <c r="N45" s="1">
        <f t="shared" si="20"/>
        <v>3200</v>
      </c>
      <c r="O45" s="1">
        <f t="shared" si="20"/>
        <v>3460</v>
      </c>
      <c r="P45" s="1">
        <f t="shared" si="20"/>
        <v>3720</v>
      </c>
      <c r="Q45" s="1">
        <f t="shared" si="20"/>
        <v>3980</v>
      </c>
      <c r="R45" s="1">
        <f t="shared" si="20"/>
        <v>4240</v>
      </c>
      <c r="S45" s="1">
        <f t="shared" si="20"/>
        <v>4500</v>
      </c>
      <c r="T45" s="1">
        <f t="shared" si="20"/>
        <v>4750</v>
      </c>
      <c r="U45" s="1">
        <f t="shared" si="20"/>
        <v>5010</v>
      </c>
      <c r="V45" s="1">
        <f t="shared" si="20"/>
        <v>5270</v>
      </c>
      <c r="W45" s="1">
        <f t="shared" si="21"/>
        <v>5780</v>
      </c>
      <c r="X45" s="1">
        <f t="shared" si="21"/>
        <v>6280</v>
      </c>
      <c r="Y45" s="1">
        <f t="shared" si="21"/>
        <v>6790</v>
      </c>
      <c r="Z45" s="1">
        <f t="shared" si="21"/>
        <v>7280</v>
      </c>
      <c r="AA45" s="1">
        <f t="shared" si="21"/>
        <v>7780</v>
      </c>
      <c r="AB45" s="1">
        <f t="shared" si="21"/>
        <v>8270</v>
      </c>
      <c r="AC45" s="1">
        <f t="shared" si="21"/>
        <v>8750</v>
      </c>
      <c r="AD45" s="1">
        <f t="shared" si="21"/>
        <v>9230</v>
      </c>
      <c r="AE45" s="1">
        <f t="shared" si="21"/>
        <v>9700</v>
      </c>
      <c r="AF45" s="2">
        <f t="shared" si="21"/>
        <v>10170</v>
      </c>
      <c r="AG45" s="2">
        <f t="shared" si="22"/>
        <v>10640</v>
      </c>
      <c r="AH45" s="2">
        <f t="shared" si="22"/>
        <v>11090</v>
      </c>
      <c r="AI45" s="96">
        <f t="shared" si="22"/>
        <v>11540</v>
      </c>
      <c r="AJ45" s="21" t="str">
        <f t="shared" si="22"/>
        <v>x</v>
      </c>
      <c r="AK45" s="19" t="str">
        <f t="shared" si="22"/>
        <v>x</v>
      </c>
      <c r="AL45" s="1" t="str">
        <f t="shared" si="22"/>
        <v>x</v>
      </c>
      <c r="AM45" s="1" t="str">
        <f t="shared" si="22"/>
        <v>x</v>
      </c>
      <c r="AN45" s="1" t="str">
        <f t="shared" si="22"/>
        <v>x</v>
      </c>
      <c r="AO45" s="1" t="str">
        <f t="shared" si="22"/>
        <v>x</v>
      </c>
      <c r="AP45" s="1" t="str">
        <f t="shared" si="22"/>
        <v>x</v>
      </c>
      <c r="AQ45" s="1" t="str">
        <f t="shared" si="23"/>
        <v>x</v>
      </c>
      <c r="AR45" s="1" t="str">
        <f t="shared" si="23"/>
        <v>x</v>
      </c>
      <c r="AS45" s="1" t="str">
        <f t="shared" si="23"/>
        <v>x</v>
      </c>
      <c r="AT45" s="1" t="str">
        <f t="shared" si="23"/>
        <v>x</v>
      </c>
      <c r="AU45" s="1" t="str">
        <f t="shared" si="23"/>
        <v>x</v>
      </c>
      <c r="AV45" s="1" t="str">
        <f t="shared" si="23"/>
        <v>x</v>
      </c>
      <c r="AW45" s="1" t="str">
        <f t="shared" si="23"/>
        <v>x</v>
      </c>
      <c r="AX45" s="1" t="str">
        <f t="shared" si="23"/>
        <v>x</v>
      </c>
      <c r="AY45" s="18" t="str">
        <f t="shared" si="23"/>
        <v>x</v>
      </c>
      <c r="AZ45" s="89">
        <f t="shared" si="9"/>
        <v>16200</v>
      </c>
      <c r="BA45" s="26">
        <f t="shared" si="11"/>
        <v>1184</v>
      </c>
      <c r="BB45" s="10">
        <v>16520</v>
      </c>
      <c r="BC45" s="36">
        <f t="shared" si="12"/>
        <v>11470</v>
      </c>
      <c r="BD45" s="10">
        <f t="shared" si="13"/>
        <v>16520</v>
      </c>
    </row>
    <row r="46" spans="1:56" ht="16.5" thickBot="1" x14ac:dyDescent="0.3">
      <c r="A46" s="10"/>
      <c r="B46" s="27">
        <f t="shared" si="10"/>
        <v>1185</v>
      </c>
      <c r="C46" s="49">
        <f t="shared" si="19"/>
        <v>280</v>
      </c>
      <c r="D46" s="3">
        <f t="shared" si="19"/>
        <v>550</v>
      </c>
      <c r="E46" s="44">
        <f t="shared" si="19"/>
        <v>830</v>
      </c>
      <c r="F46" s="48">
        <f t="shared" si="19"/>
        <v>1100</v>
      </c>
      <c r="G46" s="47">
        <f t="shared" si="19"/>
        <v>1370</v>
      </c>
      <c r="H46" s="3">
        <f t="shared" si="19"/>
        <v>1640</v>
      </c>
      <c r="I46" s="3">
        <f t="shared" si="19"/>
        <v>1920</v>
      </c>
      <c r="J46" s="3">
        <f t="shared" si="19"/>
        <v>2190</v>
      </c>
      <c r="K46" s="3">
        <f t="shared" si="19"/>
        <v>2460</v>
      </c>
      <c r="L46" s="3">
        <f t="shared" si="19"/>
        <v>2730</v>
      </c>
      <c r="M46" s="3">
        <f t="shared" si="20"/>
        <v>3000</v>
      </c>
      <c r="N46" s="3">
        <f t="shared" si="20"/>
        <v>3270</v>
      </c>
      <c r="O46" s="3">
        <f t="shared" si="20"/>
        <v>3530</v>
      </c>
      <c r="P46" s="3">
        <f t="shared" si="20"/>
        <v>3800</v>
      </c>
      <c r="Q46" s="3">
        <f t="shared" si="20"/>
        <v>4070</v>
      </c>
      <c r="R46" s="3">
        <f t="shared" si="20"/>
        <v>4330</v>
      </c>
      <c r="S46" s="3">
        <f t="shared" si="20"/>
        <v>4600</v>
      </c>
      <c r="T46" s="3">
        <f t="shared" si="20"/>
        <v>4860</v>
      </c>
      <c r="U46" s="3">
        <f t="shared" si="20"/>
        <v>5130</v>
      </c>
      <c r="V46" s="3">
        <f t="shared" si="20"/>
        <v>5390</v>
      </c>
      <c r="W46" s="3">
        <f t="shared" si="21"/>
        <v>5920</v>
      </c>
      <c r="X46" s="3">
        <f t="shared" si="21"/>
        <v>6440</v>
      </c>
      <c r="Y46" s="3">
        <f t="shared" si="21"/>
        <v>6950</v>
      </c>
      <c r="Z46" s="3">
        <f t="shared" si="21"/>
        <v>7460</v>
      </c>
      <c r="AA46" s="3">
        <f t="shared" si="21"/>
        <v>7970</v>
      </c>
      <c r="AB46" s="3">
        <f t="shared" si="21"/>
        <v>8480</v>
      </c>
      <c r="AC46" s="3">
        <f t="shared" si="21"/>
        <v>8980</v>
      </c>
      <c r="AD46" s="3">
        <f t="shared" si="21"/>
        <v>9470</v>
      </c>
      <c r="AE46" s="3">
        <f t="shared" si="21"/>
        <v>9960</v>
      </c>
      <c r="AF46" s="100">
        <f t="shared" si="21"/>
        <v>10450</v>
      </c>
      <c r="AG46" s="100">
        <f t="shared" si="22"/>
        <v>10920</v>
      </c>
      <c r="AH46" s="100">
        <f t="shared" si="22"/>
        <v>11400</v>
      </c>
      <c r="AI46" s="100">
        <f t="shared" si="22"/>
        <v>11870</v>
      </c>
      <c r="AJ46" s="104">
        <f t="shared" si="22"/>
        <v>12330</v>
      </c>
      <c r="AK46" s="40" t="str">
        <f t="shared" si="22"/>
        <v>x</v>
      </c>
      <c r="AL46" s="42" t="str">
        <f t="shared" si="22"/>
        <v>x</v>
      </c>
      <c r="AM46" s="3" t="str">
        <f t="shared" si="22"/>
        <v>x</v>
      </c>
      <c r="AN46" s="3" t="str">
        <f t="shared" si="22"/>
        <v>x</v>
      </c>
      <c r="AO46" s="3" t="str">
        <f t="shared" si="22"/>
        <v>x</v>
      </c>
      <c r="AP46" s="3" t="str">
        <f t="shared" si="22"/>
        <v>x</v>
      </c>
      <c r="AQ46" s="3" t="str">
        <f t="shared" si="23"/>
        <v>x</v>
      </c>
      <c r="AR46" s="3" t="str">
        <f t="shared" si="23"/>
        <v>x</v>
      </c>
      <c r="AS46" s="3" t="str">
        <f t="shared" si="23"/>
        <v>x</v>
      </c>
      <c r="AT46" s="3" t="str">
        <f t="shared" si="23"/>
        <v>x</v>
      </c>
      <c r="AU46" s="3" t="str">
        <f t="shared" si="23"/>
        <v>x</v>
      </c>
      <c r="AV46" s="3" t="str">
        <f t="shared" si="23"/>
        <v>x</v>
      </c>
      <c r="AW46" s="3" t="str">
        <f t="shared" si="23"/>
        <v>x</v>
      </c>
      <c r="AX46" s="3" t="str">
        <f t="shared" si="23"/>
        <v>x</v>
      </c>
      <c r="AY46" s="44" t="str">
        <f t="shared" si="23"/>
        <v>x</v>
      </c>
      <c r="AZ46" s="90">
        <f t="shared" si="9"/>
        <v>17290</v>
      </c>
      <c r="BA46" s="27">
        <f t="shared" si="11"/>
        <v>1185</v>
      </c>
      <c r="BB46" s="10">
        <f>BB45+1*(BB47-BB45)/2</f>
        <v>17760</v>
      </c>
      <c r="BC46" s="36">
        <f t="shared" si="12"/>
        <v>12240</v>
      </c>
      <c r="BD46" s="10">
        <f t="shared" si="13"/>
        <v>17760</v>
      </c>
    </row>
    <row r="47" spans="1:56" ht="16.5" thickBot="1" x14ac:dyDescent="0.3">
      <c r="A47" s="10"/>
      <c r="B47" s="26">
        <f t="shared" si="10"/>
        <v>1186</v>
      </c>
      <c r="C47" s="20">
        <f t="shared" si="19"/>
        <v>280</v>
      </c>
      <c r="D47" s="1">
        <f t="shared" si="19"/>
        <v>560</v>
      </c>
      <c r="E47" s="18">
        <f t="shared" si="19"/>
        <v>840</v>
      </c>
      <c r="F47" s="16">
        <f t="shared" si="19"/>
        <v>1120</v>
      </c>
      <c r="G47" s="11">
        <f t="shared" si="19"/>
        <v>1400</v>
      </c>
      <c r="H47" s="1">
        <f t="shared" si="19"/>
        <v>1680</v>
      </c>
      <c r="I47" s="1">
        <f t="shared" si="19"/>
        <v>1960</v>
      </c>
      <c r="J47" s="1">
        <f t="shared" si="19"/>
        <v>2230</v>
      </c>
      <c r="K47" s="1">
        <f t="shared" si="19"/>
        <v>2510</v>
      </c>
      <c r="L47" s="1">
        <f t="shared" si="19"/>
        <v>2790</v>
      </c>
      <c r="M47" s="1">
        <f t="shared" si="20"/>
        <v>3060</v>
      </c>
      <c r="N47" s="1">
        <f t="shared" si="20"/>
        <v>3340</v>
      </c>
      <c r="O47" s="1">
        <f t="shared" si="20"/>
        <v>3610</v>
      </c>
      <c r="P47" s="1">
        <f t="shared" si="20"/>
        <v>3880</v>
      </c>
      <c r="Q47" s="1">
        <f t="shared" si="20"/>
        <v>4160</v>
      </c>
      <c r="R47" s="1">
        <f t="shared" si="20"/>
        <v>4430</v>
      </c>
      <c r="S47" s="1">
        <f t="shared" si="20"/>
        <v>4700</v>
      </c>
      <c r="T47" s="1">
        <f t="shared" si="20"/>
        <v>4970</v>
      </c>
      <c r="U47" s="1">
        <f t="shared" si="20"/>
        <v>5240</v>
      </c>
      <c r="V47" s="1">
        <f t="shared" si="20"/>
        <v>5510</v>
      </c>
      <c r="W47" s="1">
        <f t="shared" si="21"/>
        <v>6050</v>
      </c>
      <c r="X47" s="1">
        <f t="shared" si="21"/>
        <v>6580</v>
      </c>
      <c r="Y47" s="1">
        <f t="shared" si="21"/>
        <v>7110</v>
      </c>
      <c r="Z47" s="1">
        <f t="shared" si="21"/>
        <v>7640</v>
      </c>
      <c r="AA47" s="1">
        <f t="shared" si="21"/>
        <v>8160</v>
      </c>
      <c r="AB47" s="1">
        <f t="shared" si="21"/>
        <v>8680</v>
      </c>
      <c r="AC47" s="1">
        <f t="shared" si="21"/>
        <v>9200</v>
      </c>
      <c r="AD47" s="1">
        <f t="shared" si="21"/>
        <v>9710</v>
      </c>
      <c r="AE47" s="2">
        <f t="shared" si="21"/>
        <v>10210</v>
      </c>
      <c r="AF47" s="2">
        <f t="shared" si="21"/>
        <v>10710</v>
      </c>
      <c r="AG47" s="2">
        <f t="shared" si="22"/>
        <v>11210</v>
      </c>
      <c r="AH47" s="2">
        <f t="shared" si="22"/>
        <v>11700</v>
      </c>
      <c r="AI47" s="2">
        <f t="shared" si="22"/>
        <v>12180</v>
      </c>
      <c r="AJ47" s="2">
        <f t="shared" si="22"/>
        <v>12660</v>
      </c>
      <c r="AK47" s="96">
        <f t="shared" si="22"/>
        <v>13130</v>
      </c>
      <c r="AL47" s="21" t="str">
        <f t="shared" si="22"/>
        <v>x</v>
      </c>
      <c r="AM47" s="19" t="str">
        <f t="shared" si="22"/>
        <v>x</v>
      </c>
      <c r="AN47" s="1" t="str">
        <f t="shared" si="22"/>
        <v>x</v>
      </c>
      <c r="AO47" s="1" t="str">
        <f t="shared" si="22"/>
        <v>x</v>
      </c>
      <c r="AP47" s="1" t="str">
        <f t="shared" si="22"/>
        <v>x</v>
      </c>
      <c r="AQ47" s="1" t="str">
        <f t="shared" si="23"/>
        <v>x</v>
      </c>
      <c r="AR47" s="1" t="str">
        <f t="shared" si="23"/>
        <v>x</v>
      </c>
      <c r="AS47" s="1" t="str">
        <f t="shared" si="23"/>
        <v>x</v>
      </c>
      <c r="AT47" s="1" t="str">
        <f t="shared" si="23"/>
        <v>x</v>
      </c>
      <c r="AU47" s="1" t="str">
        <f t="shared" si="23"/>
        <v>x</v>
      </c>
      <c r="AV47" s="1" t="str">
        <f t="shared" si="23"/>
        <v>x</v>
      </c>
      <c r="AW47" s="1" t="str">
        <f t="shared" si="23"/>
        <v>x</v>
      </c>
      <c r="AX47" s="1" t="str">
        <f t="shared" si="23"/>
        <v>x</v>
      </c>
      <c r="AY47" s="18" t="str">
        <f t="shared" si="23"/>
        <v>x</v>
      </c>
      <c r="AZ47" s="89">
        <f t="shared" si="9"/>
        <v>18410</v>
      </c>
      <c r="BA47" s="26">
        <f t="shared" si="11"/>
        <v>1186</v>
      </c>
      <c r="BB47" s="10">
        <v>19000</v>
      </c>
      <c r="BC47" s="36">
        <f t="shared" si="12"/>
        <v>13030</v>
      </c>
      <c r="BD47" s="10">
        <f t="shared" si="13"/>
        <v>19000</v>
      </c>
    </row>
    <row r="48" spans="1:56" ht="16.5" thickBot="1" x14ac:dyDescent="0.3">
      <c r="A48" s="10"/>
      <c r="B48" s="26">
        <f t="shared" si="10"/>
        <v>1187</v>
      </c>
      <c r="C48" s="20">
        <f t="shared" si="19"/>
        <v>290</v>
      </c>
      <c r="D48" s="1">
        <f t="shared" si="19"/>
        <v>570</v>
      </c>
      <c r="E48" s="18">
        <f t="shared" si="19"/>
        <v>860</v>
      </c>
      <c r="F48" s="16">
        <f t="shared" si="19"/>
        <v>1140</v>
      </c>
      <c r="G48" s="19">
        <f t="shared" si="19"/>
        <v>1430</v>
      </c>
      <c r="H48" s="1">
        <f t="shared" si="19"/>
        <v>1710</v>
      </c>
      <c r="I48" s="1">
        <f t="shared" si="19"/>
        <v>2000</v>
      </c>
      <c r="J48" s="1">
        <f t="shared" si="19"/>
        <v>2280</v>
      </c>
      <c r="K48" s="1">
        <f t="shared" si="19"/>
        <v>2560</v>
      </c>
      <c r="L48" s="1">
        <f t="shared" si="19"/>
        <v>2840</v>
      </c>
      <c r="M48" s="1">
        <f t="shared" si="20"/>
        <v>3120</v>
      </c>
      <c r="N48" s="1">
        <f t="shared" si="20"/>
        <v>3400</v>
      </c>
      <c r="O48" s="1">
        <f t="shared" si="20"/>
        <v>3690</v>
      </c>
      <c r="P48" s="1">
        <f t="shared" si="20"/>
        <v>3960</v>
      </c>
      <c r="Q48" s="1">
        <f t="shared" si="20"/>
        <v>4240</v>
      </c>
      <c r="R48" s="1">
        <f t="shared" si="20"/>
        <v>4520</v>
      </c>
      <c r="S48" s="1">
        <f t="shared" si="20"/>
        <v>4800</v>
      </c>
      <c r="T48" s="1">
        <f t="shared" si="20"/>
        <v>5080</v>
      </c>
      <c r="U48" s="1">
        <f t="shared" si="20"/>
        <v>5350</v>
      </c>
      <c r="V48" s="1">
        <f t="shared" si="20"/>
        <v>5630</v>
      </c>
      <c r="W48" s="1">
        <f t="shared" si="21"/>
        <v>6180</v>
      </c>
      <c r="X48" s="1">
        <f t="shared" si="21"/>
        <v>6730</v>
      </c>
      <c r="Y48" s="1">
        <f t="shared" si="21"/>
        <v>7270</v>
      </c>
      <c r="Z48" s="1">
        <f t="shared" si="21"/>
        <v>7810</v>
      </c>
      <c r="AA48" s="1">
        <f t="shared" si="21"/>
        <v>8350</v>
      </c>
      <c r="AB48" s="1">
        <f t="shared" si="21"/>
        <v>8880</v>
      </c>
      <c r="AC48" s="1">
        <f t="shared" si="21"/>
        <v>9410</v>
      </c>
      <c r="AD48" s="1">
        <f t="shared" si="21"/>
        <v>9930</v>
      </c>
      <c r="AE48" s="2">
        <f t="shared" si="21"/>
        <v>10450</v>
      </c>
      <c r="AF48" s="2">
        <f t="shared" si="21"/>
        <v>10970</v>
      </c>
      <c r="AG48" s="2">
        <f t="shared" si="22"/>
        <v>11480</v>
      </c>
      <c r="AH48" s="2">
        <f t="shared" si="22"/>
        <v>11990</v>
      </c>
      <c r="AI48" s="2">
        <f t="shared" si="22"/>
        <v>12490</v>
      </c>
      <c r="AJ48" s="2">
        <f t="shared" si="22"/>
        <v>12980</v>
      </c>
      <c r="AK48" s="2">
        <f t="shared" si="22"/>
        <v>13470</v>
      </c>
      <c r="AL48" s="96">
        <f t="shared" si="22"/>
        <v>13960</v>
      </c>
      <c r="AM48" s="21" t="str">
        <f t="shared" si="22"/>
        <v>x</v>
      </c>
      <c r="AN48" s="19" t="str">
        <f t="shared" si="22"/>
        <v>x</v>
      </c>
      <c r="AO48" s="1" t="str">
        <f t="shared" si="22"/>
        <v>x</v>
      </c>
      <c r="AP48" s="1" t="str">
        <f t="shared" si="22"/>
        <v>x</v>
      </c>
      <c r="AQ48" s="1" t="str">
        <f t="shared" si="23"/>
        <v>x</v>
      </c>
      <c r="AR48" s="1" t="str">
        <f t="shared" si="23"/>
        <v>x</v>
      </c>
      <c r="AS48" s="1" t="str">
        <f t="shared" si="23"/>
        <v>x</v>
      </c>
      <c r="AT48" s="1" t="str">
        <f t="shared" si="23"/>
        <v>x</v>
      </c>
      <c r="AU48" s="1" t="str">
        <f t="shared" si="23"/>
        <v>x</v>
      </c>
      <c r="AV48" s="1" t="str">
        <f t="shared" si="23"/>
        <v>x</v>
      </c>
      <c r="AW48" s="1" t="str">
        <f t="shared" si="23"/>
        <v>x</v>
      </c>
      <c r="AX48" s="1" t="str">
        <f t="shared" si="23"/>
        <v>x</v>
      </c>
      <c r="AY48" s="18" t="str">
        <f t="shared" si="23"/>
        <v>x</v>
      </c>
      <c r="AZ48" s="89">
        <f t="shared" si="9"/>
        <v>19550</v>
      </c>
      <c r="BA48" s="26">
        <f t="shared" si="11"/>
        <v>1187</v>
      </c>
      <c r="BB48" s="10">
        <f>BB47+1*(BB49-BB47)/2</f>
        <v>20310</v>
      </c>
      <c r="BC48" s="36">
        <f t="shared" si="12"/>
        <v>13840</v>
      </c>
      <c r="BD48" s="10">
        <f t="shared" si="13"/>
        <v>20310</v>
      </c>
    </row>
    <row r="49" spans="1:56" ht="16.5" thickBot="1" x14ac:dyDescent="0.3">
      <c r="A49" s="10"/>
      <c r="B49" s="26">
        <f t="shared" si="10"/>
        <v>1188</v>
      </c>
      <c r="C49" s="20">
        <f t="shared" si="19"/>
        <v>290</v>
      </c>
      <c r="D49" s="1">
        <f t="shared" si="19"/>
        <v>580</v>
      </c>
      <c r="E49" s="1">
        <f t="shared" si="19"/>
        <v>870</v>
      </c>
      <c r="F49" s="17">
        <f t="shared" si="19"/>
        <v>1160</v>
      </c>
      <c r="G49" s="15">
        <f t="shared" si="19"/>
        <v>1450</v>
      </c>
      <c r="H49" s="11">
        <f t="shared" si="19"/>
        <v>1740</v>
      </c>
      <c r="I49" s="1">
        <f t="shared" si="19"/>
        <v>2030</v>
      </c>
      <c r="J49" s="1">
        <f t="shared" si="19"/>
        <v>2320</v>
      </c>
      <c r="K49" s="1">
        <f t="shared" si="19"/>
        <v>2610</v>
      </c>
      <c r="L49" s="1">
        <f t="shared" si="19"/>
        <v>2900</v>
      </c>
      <c r="M49" s="1">
        <f t="shared" si="20"/>
        <v>3190</v>
      </c>
      <c r="N49" s="1">
        <f t="shared" si="20"/>
        <v>3470</v>
      </c>
      <c r="O49" s="1">
        <f t="shared" si="20"/>
        <v>3760</v>
      </c>
      <c r="P49" s="1">
        <f t="shared" si="20"/>
        <v>4040</v>
      </c>
      <c r="Q49" s="1">
        <f t="shared" si="20"/>
        <v>4330</v>
      </c>
      <c r="R49" s="1">
        <f t="shared" si="20"/>
        <v>4610</v>
      </c>
      <c r="S49" s="1">
        <f t="shared" si="20"/>
        <v>4900</v>
      </c>
      <c r="T49" s="1">
        <f t="shared" si="20"/>
        <v>5180</v>
      </c>
      <c r="U49" s="1">
        <f t="shared" si="20"/>
        <v>5460</v>
      </c>
      <c r="V49" s="1">
        <f t="shared" si="20"/>
        <v>5750</v>
      </c>
      <c r="W49" s="1">
        <f t="shared" si="21"/>
        <v>6310</v>
      </c>
      <c r="X49" s="1">
        <f t="shared" si="21"/>
        <v>6870</v>
      </c>
      <c r="Y49" s="1">
        <f t="shared" si="21"/>
        <v>7430</v>
      </c>
      <c r="Z49" s="1">
        <f t="shared" si="21"/>
        <v>7980</v>
      </c>
      <c r="AA49" s="1">
        <f t="shared" si="21"/>
        <v>8530</v>
      </c>
      <c r="AB49" s="1">
        <f t="shared" si="21"/>
        <v>9080</v>
      </c>
      <c r="AC49" s="1">
        <f t="shared" si="21"/>
        <v>9620</v>
      </c>
      <c r="AD49" s="2">
        <f t="shared" si="21"/>
        <v>10160</v>
      </c>
      <c r="AE49" s="2">
        <f t="shared" si="21"/>
        <v>10690</v>
      </c>
      <c r="AF49" s="2">
        <f t="shared" si="21"/>
        <v>11220</v>
      </c>
      <c r="AG49" s="2">
        <f t="shared" si="22"/>
        <v>11750</v>
      </c>
      <c r="AH49" s="2">
        <f t="shared" si="22"/>
        <v>12270</v>
      </c>
      <c r="AI49" s="2">
        <f t="shared" si="22"/>
        <v>12790</v>
      </c>
      <c r="AJ49" s="2">
        <f t="shared" si="22"/>
        <v>13300</v>
      </c>
      <c r="AK49" s="2">
        <f t="shared" si="22"/>
        <v>13800</v>
      </c>
      <c r="AL49" s="2">
        <f t="shared" si="22"/>
        <v>14300</v>
      </c>
      <c r="AM49" s="96">
        <f t="shared" si="22"/>
        <v>14800</v>
      </c>
      <c r="AN49" s="21" t="str">
        <f t="shared" si="22"/>
        <v>x</v>
      </c>
      <c r="AO49" s="19" t="str">
        <f t="shared" si="22"/>
        <v>x</v>
      </c>
      <c r="AP49" s="1" t="str">
        <f t="shared" si="22"/>
        <v>x</v>
      </c>
      <c r="AQ49" s="1" t="str">
        <f t="shared" si="23"/>
        <v>x</v>
      </c>
      <c r="AR49" s="1" t="str">
        <f t="shared" si="23"/>
        <v>x</v>
      </c>
      <c r="AS49" s="1" t="str">
        <f t="shared" si="23"/>
        <v>x</v>
      </c>
      <c r="AT49" s="1" t="str">
        <f t="shared" si="23"/>
        <v>x</v>
      </c>
      <c r="AU49" s="1" t="str">
        <f t="shared" si="23"/>
        <v>x</v>
      </c>
      <c r="AV49" s="1" t="str">
        <f t="shared" si="23"/>
        <v>x</v>
      </c>
      <c r="AW49" s="1" t="str">
        <f t="shared" si="23"/>
        <v>x</v>
      </c>
      <c r="AX49" s="1" t="str">
        <f t="shared" si="23"/>
        <v>x</v>
      </c>
      <c r="AY49" s="18" t="str">
        <f t="shared" si="23"/>
        <v>x</v>
      </c>
      <c r="AZ49" s="89">
        <f t="shared" si="9"/>
        <v>20710</v>
      </c>
      <c r="BA49" s="26">
        <f t="shared" si="11"/>
        <v>1188</v>
      </c>
      <c r="BB49" s="10">
        <v>21620</v>
      </c>
      <c r="BC49" s="36">
        <f t="shared" si="12"/>
        <v>14660</v>
      </c>
      <c r="BD49" s="10">
        <f t="shared" si="13"/>
        <v>21620</v>
      </c>
    </row>
    <row r="50" spans="1:56" ht="16.5" thickBot="1" x14ac:dyDescent="0.3">
      <c r="A50" s="10"/>
      <c r="B50" s="26">
        <f t="shared" si="10"/>
        <v>1189</v>
      </c>
      <c r="C50" s="20">
        <f t="shared" si="19"/>
        <v>300</v>
      </c>
      <c r="D50" s="1">
        <f t="shared" si="19"/>
        <v>590</v>
      </c>
      <c r="E50" s="1">
        <f t="shared" si="19"/>
        <v>890</v>
      </c>
      <c r="F50" s="18">
        <f t="shared" si="19"/>
        <v>1190</v>
      </c>
      <c r="G50" s="16">
        <f t="shared" si="19"/>
        <v>1480</v>
      </c>
      <c r="H50" s="11">
        <f t="shared" si="19"/>
        <v>1780</v>
      </c>
      <c r="I50" s="1">
        <f t="shared" si="19"/>
        <v>2070</v>
      </c>
      <c r="J50" s="1">
        <f t="shared" si="19"/>
        <v>2370</v>
      </c>
      <c r="K50" s="1">
        <f t="shared" si="19"/>
        <v>2660</v>
      </c>
      <c r="L50" s="1">
        <f t="shared" si="19"/>
        <v>2950</v>
      </c>
      <c r="M50" s="1">
        <f t="shared" si="20"/>
        <v>3250</v>
      </c>
      <c r="N50" s="1">
        <f t="shared" si="20"/>
        <v>3540</v>
      </c>
      <c r="O50" s="1">
        <f t="shared" si="20"/>
        <v>3830</v>
      </c>
      <c r="P50" s="1">
        <f t="shared" si="20"/>
        <v>4120</v>
      </c>
      <c r="Q50" s="1">
        <f t="shared" si="20"/>
        <v>4410</v>
      </c>
      <c r="R50" s="1">
        <f t="shared" si="20"/>
        <v>4700</v>
      </c>
      <c r="S50" s="1">
        <f t="shared" si="20"/>
        <v>4990</v>
      </c>
      <c r="T50" s="1">
        <f t="shared" si="20"/>
        <v>5280</v>
      </c>
      <c r="U50" s="1">
        <f t="shared" si="20"/>
        <v>5570</v>
      </c>
      <c r="V50" s="1">
        <f t="shared" si="20"/>
        <v>5860</v>
      </c>
      <c r="W50" s="1">
        <f t="shared" si="21"/>
        <v>6440</v>
      </c>
      <c r="X50" s="1">
        <f t="shared" si="21"/>
        <v>7010</v>
      </c>
      <c r="Y50" s="1">
        <f t="shared" si="21"/>
        <v>7580</v>
      </c>
      <c r="Z50" s="1">
        <f t="shared" si="21"/>
        <v>8140</v>
      </c>
      <c r="AA50" s="1">
        <f t="shared" si="21"/>
        <v>8710</v>
      </c>
      <c r="AB50" s="1">
        <f t="shared" si="21"/>
        <v>9270</v>
      </c>
      <c r="AC50" s="1">
        <f t="shared" si="21"/>
        <v>9820</v>
      </c>
      <c r="AD50" s="2">
        <f t="shared" si="21"/>
        <v>10380</v>
      </c>
      <c r="AE50" s="2">
        <f t="shared" si="21"/>
        <v>10930</v>
      </c>
      <c r="AF50" s="2">
        <f t="shared" si="21"/>
        <v>11470</v>
      </c>
      <c r="AG50" s="2">
        <f t="shared" si="22"/>
        <v>12010</v>
      </c>
      <c r="AH50" s="2">
        <f t="shared" si="22"/>
        <v>12550</v>
      </c>
      <c r="AI50" s="2">
        <f t="shared" si="22"/>
        <v>13080</v>
      </c>
      <c r="AJ50" s="2">
        <f t="shared" si="22"/>
        <v>13600</v>
      </c>
      <c r="AK50" s="2">
        <f t="shared" si="22"/>
        <v>14120</v>
      </c>
      <c r="AL50" s="2">
        <f t="shared" si="22"/>
        <v>14640</v>
      </c>
      <c r="AM50" s="2">
        <f t="shared" si="22"/>
        <v>15150</v>
      </c>
      <c r="AN50" s="96">
        <f t="shared" si="22"/>
        <v>15660</v>
      </c>
      <c r="AO50" s="21" t="str">
        <f t="shared" si="22"/>
        <v>x</v>
      </c>
      <c r="AP50" s="19" t="str">
        <f t="shared" si="22"/>
        <v>x</v>
      </c>
      <c r="AQ50" s="1" t="str">
        <f t="shared" si="23"/>
        <v>x</v>
      </c>
      <c r="AR50" s="1" t="str">
        <f t="shared" si="23"/>
        <v>x</v>
      </c>
      <c r="AS50" s="1" t="str">
        <f t="shared" si="23"/>
        <v>x</v>
      </c>
      <c r="AT50" s="1" t="str">
        <f t="shared" si="23"/>
        <v>x</v>
      </c>
      <c r="AU50" s="1" t="str">
        <f t="shared" si="23"/>
        <v>x</v>
      </c>
      <c r="AV50" s="1" t="str">
        <f t="shared" si="23"/>
        <v>x</v>
      </c>
      <c r="AW50" s="1" t="str">
        <f t="shared" si="23"/>
        <v>x</v>
      </c>
      <c r="AX50" s="1" t="str">
        <f t="shared" si="23"/>
        <v>x</v>
      </c>
      <c r="AY50" s="18" t="str">
        <f t="shared" si="23"/>
        <v>x</v>
      </c>
      <c r="AZ50" s="89">
        <f t="shared" si="9"/>
        <v>21890</v>
      </c>
      <c r="BA50" s="26">
        <f t="shared" si="11"/>
        <v>1189</v>
      </c>
      <c r="BB50" s="10">
        <f>BB49+1*(BB51-BB49)/2</f>
        <v>23000</v>
      </c>
      <c r="BC50" s="36">
        <f t="shared" si="12"/>
        <v>15500</v>
      </c>
      <c r="BD50" s="10">
        <f t="shared" si="13"/>
        <v>23000</v>
      </c>
    </row>
    <row r="51" spans="1:56" ht="16.5" thickBot="1" x14ac:dyDescent="0.3">
      <c r="A51" s="10"/>
      <c r="B51" s="27">
        <f t="shared" si="10"/>
        <v>1190</v>
      </c>
      <c r="C51" s="49">
        <f t="shared" si="19"/>
        <v>300</v>
      </c>
      <c r="D51" s="3">
        <f t="shared" si="19"/>
        <v>600</v>
      </c>
      <c r="E51" s="3">
        <f t="shared" si="19"/>
        <v>910</v>
      </c>
      <c r="F51" s="44">
        <f t="shared" si="19"/>
        <v>1210</v>
      </c>
      <c r="G51" s="48">
        <f t="shared" si="19"/>
        <v>1510</v>
      </c>
      <c r="H51" s="47">
        <f t="shared" si="19"/>
        <v>1810</v>
      </c>
      <c r="I51" s="3">
        <f t="shared" si="19"/>
        <v>2110</v>
      </c>
      <c r="J51" s="3">
        <f t="shared" si="19"/>
        <v>2410</v>
      </c>
      <c r="K51" s="3">
        <f t="shared" si="19"/>
        <v>2710</v>
      </c>
      <c r="L51" s="3">
        <f t="shared" si="19"/>
        <v>3010</v>
      </c>
      <c r="M51" s="3">
        <f t="shared" si="20"/>
        <v>3300</v>
      </c>
      <c r="N51" s="3">
        <f t="shared" si="20"/>
        <v>3600</v>
      </c>
      <c r="O51" s="3">
        <f t="shared" si="20"/>
        <v>3900</v>
      </c>
      <c r="P51" s="3">
        <f t="shared" si="20"/>
        <v>4200</v>
      </c>
      <c r="Q51" s="3">
        <f t="shared" si="20"/>
        <v>4490</v>
      </c>
      <c r="R51" s="3">
        <f t="shared" si="20"/>
        <v>4790</v>
      </c>
      <c r="S51" s="3">
        <f t="shared" si="20"/>
        <v>5090</v>
      </c>
      <c r="T51" s="3">
        <f t="shared" si="20"/>
        <v>5380</v>
      </c>
      <c r="U51" s="3">
        <f t="shared" si="20"/>
        <v>5680</v>
      </c>
      <c r="V51" s="3">
        <f t="shared" si="20"/>
        <v>5970</v>
      </c>
      <c r="W51" s="3">
        <f t="shared" si="21"/>
        <v>6560</v>
      </c>
      <c r="X51" s="3">
        <f t="shared" si="21"/>
        <v>7140</v>
      </c>
      <c r="Y51" s="3">
        <f t="shared" si="21"/>
        <v>7730</v>
      </c>
      <c r="Z51" s="3">
        <f t="shared" si="21"/>
        <v>8310</v>
      </c>
      <c r="AA51" s="3">
        <f t="shared" si="21"/>
        <v>8880</v>
      </c>
      <c r="AB51" s="3">
        <f t="shared" si="21"/>
        <v>9460</v>
      </c>
      <c r="AC51" s="100">
        <f t="shared" si="21"/>
        <v>10020</v>
      </c>
      <c r="AD51" s="100">
        <f t="shared" si="21"/>
        <v>10590</v>
      </c>
      <c r="AE51" s="100">
        <f t="shared" si="21"/>
        <v>11150</v>
      </c>
      <c r="AF51" s="100">
        <f t="shared" si="21"/>
        <v>11710</v>
      </c>
      <c r="AG51" s="100">
        <f t="shared" si="22"/>
        <v>12270</v>
      </c>
      <c r="AH51" s="100">
        <f t="shared" si="22"/>
        <v>12820</v>
      </c>
      <c r="AI51" s="100">
        <f t="shared" si="22"/>
        <v>13360</v>
      </c>
      <c r="AJ51" s="100">
        <f t="shared" si="22"/>
        <v>13900</v>
      </c>
      <c r="AK51" s="100">
        <f t="shared" si="22"/>
        <v>14440</v>
      </c>
      <c r="AL51" s="100">
        <f t="shared" si="22"/>
        <v>14970</v>
      </c>
      <c r="AM51" s="100">
        <f t="shared" si="22"/>
        <v>15500</v>
      </c>
      <c r="AN51" s="100">
        <f t="shared" si="22"/>
        <v>16020</v>
      </c>
      <c r="AO51" s="104">
        <f t="shared" si="22"/>
        <v>16540</v>
      </c>
      <c r="AP51" s="40" t="str">
        <f t="shared" si="22"/>
        <v>x</v>
      </c>
      <c r="AQ51" s="42" t="str">
        <f t="shared" si="23"/>
        <v>x</v>
      </c>
      <c r="AR51" s="3" t="str">
        <f t="shared" si="23"/>
        <v>x</v>
      </c>
      <c r="AS51" s="3" t="str">
        <f t="shared" si="23"/>
        <v>x</v>
      </c>
      <c r="AT51" s="3" t="str">
        <f t="shared" si="23"/>
        <v>x</v>
      </c>
      <c r="AU51" s="3" t="str">
        <f t="shared" si="23"/>
        <v>x</v>
      </c>
      <c r="AV51" s="3" t="str">
        <f t="shared" si="23"/>
        <v>x</v>
      </c>
      <c r="AW51" s="3" t="str">
        <f t="shared" si="23"/>
        <v>x</v>
      </c>
      <c r="AX51" s="3" t="str">
        <f t="shared" si="23"/>
        <v>x</v>
      </c>
      <c r="AY51" s="44" t="str">
        <f t="shared" si="23"/>
        <v>x</v>
      </c>
      <c r="AZ51" s="90">
        <f t="shared" si="9"/>
        <v>23100</v>
      </c>
      <c r="BA51" s="27">
        <f t="shared" si="11"/>
        <v>1190</v>
      </c>
      <c r="BB51" s="10">
        <v>24380</v>
      </c>
      <c r="BC51" s="36">
        <f t="shared" si="12"/>
        <v>16350</v>
      </c>
      <c r="BD51" s="10">
        <f t="shared" si="13"/>
        <v>24380</v>
      </c>
    </row>
    <row r="52" spans="1:56" x14ac:dyDescent="0.25">
      <c r="A52" s="10"/>
      <c r="B52" s="26">
        <f t="shared" si="10"/>
        <v>1191</v>
      </c>
      <c r="C52" s="20">
        <f t="shared" si="19"/>
        <v>310</v>
      </c>
      <c r="D52" s="1">
        <f t="shared" si="19"/>
        <v>610</v>
      </c>
      <c r="E52" s="1">
        <f t="shared" si="19"/>
        <v>920</v>
      </c>
      <c r="F52" s="18">
        <f t="shared" si="19"/>
        <v>1230</v>
      </c>
      <c r="G52" s="16">
        <f t="shared" si="19"/>
        <v>1530</v>
      </c>
      <c r="H52" s="11">
        <f t="shared" si="19"/>
        <v>1840</v>
      </c>
      <c r="I52" s="1">
        <f t="shared" si="19"/>
        <v>2140</v>
      </c>
      <c r="J52" s="1">
        <f t="shared" si="19"/>
        <v>2450</v>
      </c>
      <c r="K52" s="1">
        <f t="shared" si="19"/>
        <v>2750</v>
      </c>
      <c r="L52" s="1">
        <f t="shared" si="19"/>
        <v>3060</v>
      </c>
      <c r="M52" s="1">
        <f t="shared" si="20"/>
        <v>3360</v>
      </c>
      <c r="N52" s="1">
        <f t="shared" si="20"/>
        <v>3670</v>
      </c>
      <c r="O52" s="1">
        <f t="shared" si="20"/>
        <v>3970</v>
      </c>
      <c r="P52" s="1">
        <f t="shared" si="20"/>
        <v>4270</v>
      </c>
      <c r="Q52" s="1">
        <f t="shared" si="20"/>
        <v>4570</v>
      </c>
      <c r="R52" s="1">
        <f t="shared" si="20"/>
        <v>4870</v>
      </c>
      <c r="S52" s="1">
        <f t="shared" si="20"/>
        <v>5180</v>
      </c>
      <c r="T52" s="1">
        <f t="shared" si="20"/>
        <v>5480</v>
      </c>
      <c r="U52" s="1">
        <f t="shared" si="20"/>
        <v>5780</v>
      </c>
      <c r="V52" s="1">
        <f t="shared" si="20"/>
        <v>6080</v>
      </c>
      <c r="W52" s="1">
        <f t="shared" si="21"/>
        <v>6680</v>
      </c>
      <c r="X52" s="1">
        <f t="shared" si="21"/>
        <v>7280</v>
      </c>
      <c r="Y52" s="1">
        <f t="shared" si="21"/>
        <v>7870</v>
      </c>
      <c r="Z52" s="1">
        <f t="shared" si="21"/>
        <v>8460</v>
      </c>
      <c r="AA52" s="1">
        <f t="shared" si="21"/>
        <v>9050</v>
      </c>
      <c r="AB52" s="1">
        <f t="shared" si="21"/>
        <v>9640</v>
      </c>
      <c r="AC52" s="2">
        <f t="shared" si="21"/>
        <v>10220</v>
      </c>
      <c r="AD52" s="2">
        <f t="shared" si="21"/>
        <v>10800</v>
      </c>
      <c r="AE52" s="2">
        <f t="shared" si="21"/>
        <v>11380</v>
      </c>
      <c r="AF52" s="2">
        <f t="shared" si="21"/>
        <v>11950</v>
      </c>
      <c r="AG52" s="2">
        <f t="shared" si="22"/>
        <v>12520</v>
      </c>
      <c r="AH52" s="2">
        <f t="shared" si="22"/>
        <v>13080</v>
      </c>
      <c r="AI52" s="2">
        <f t="shared" si="22"/>
        <v>13640</v>
      </c>
      <c r="AJ52" s="2">
        <f t="shared" si="22"/>
        <v>14200</v>
      </c>
      <c r="AK52" s="2">
        <f t="shared" si="22"/>
        <v>14750</v>
      </c>
      <c r="AL52" s="2">
        <f t="shared" si="22"/>
        <v>15300</v>
      </c>
      <c r="AM52" s="2">
        <f t="shared" si="22"/>
        <v>15840</v>
      </c>
      <c r="AN52" s="2">
        <f t="shared" si="22"/>
        <v>16370</v>
      </c>
      <c r="AO52" s="2">
        <f t="shared" si="22"/>
        <v>16910</v>
      </c>
      <c r="AP52" s="96">
        <f t="shared" si="22"/>
        <v>17430</v>
      </c>
      <c r="AQ52" s="20" t="str">
        <f t="shared" si="23"/>
        <v>x</v>
      </c>
      <c r="AR52" s="11" t="str">
        <f t="shared" si="23"/>
        <v>x</v>
      </c>
      <c r="AS52" s="1" t="str">
        <f t="shared" si="23"/>
        <v>x</v>
      </c>
      <c r="AT52" s="1" t="str">
        <f t="shared" si="23"/>
        <v>x</v>
      </c>
      <c r="AU52" s="1" t="str">
        <f t="shared" si="23"/>
        <v>x</v>
      </c>
      <c r="AV52" s="1" t="str">
        <f t="shared" si="23"/>
        <v>x</v>
      </c>
      <c r="AW52" s="1" t="str">
        <f t="shared" si="23"/>
        <v>x</v>
      </c>
      <c r="AX52" s="1" t="str">
        <f t="shared" si="23"/>
        <v>x</v>
      </c>
      <c r="AY52" s="18" t="str">
        <f t="shared" si="23"/>
        <v>x</v>
      </c>
      <c r="AZ52" s="89">
        <f t="shared" si="9"/>
        <v>24320</v>
      </c>
      <c r="BA52" s="26">
        <f t="shared" si="11"/>
        <v>1191</v>
      </c>
      <c r="BB52" s="10">
        <f>BB51+1*(BB53-BB51)/2</f>
        <v>25830</v>
      </c>
      <c r="BC52" s="36">
        <f t="shared" si="12"/>
        <v>17220</v>
      </c>
      <c r="BD52" s="10">
        <f t="shared" si="13"/>
        <v>25830</v>
      </c>
    </row>
    <row r="53" spans="1:56" x14ac:dyDescent="0.25">
      <c r="A53" s="10"/>
      <c r="B53" s="26">
        <f t="shared" si="10"/>
        <v>1192</v>
      </c>
      <c r="C53" s="20">
        <f t="shared" si="19"/>
        <v>310</v>
      </c>
      <c r="D53" s="1">
        <f t="shared" si="19"/>
        <v>620</v>
      </c>
      <c r="E53" s="1">
        <f t="shared" si="19"/>
        <v>940</v>
      </c>
      <c r="F53" s="18">
        <f t="shared" si="19"/>
        <v>1250</v>
      </c>
      <c r="G53" s="16">
        <f t="shared" si="19"/>
        <v>1560</v>
      </c>
      <c r="H53" s="11">
        <f t="shared" si="19"/>
        <v>1870</v>
      </c>
      <c r="I53" s="1">
        <f t="shared" si="19"/>
        <v>2180</v>
      </c>
      <c r="J53" s="1">
        <f t="shared" si="19"/>
        <v>2490</v>
      </c>
      <c r="K53" s="1">
        <f t="shared" si="19"/>
        <v>2800</v>
      </c>
      <c r="L53" s="1">
        <f t="shared" si="19"/>
        <v>3110</v>
      </c>
      <c r="M53" s="1">
        <f t="shared" si="20"/>
        <v>3420</v>
      </c>
      <c r="N53" s="1">
        <f t="shared" si="20"/>
        <v>3730</v>
      </c>
      <c r="O53" s="1">
        <f t="shared" si="20"/>
        <v>4040</v>
      </c>
      <c r="P53" s="1">
        <f t="shared" si="20"/>
        <v>4340</v>
      </c>
      <c r="Q53" s="1">
        <f t="shared" si="20"/>
        <v>4650</v>
      </c>
      <c r="R53" s="1">
        <f t="shared" si="20"/>
        <v>4960</v>
      </c>
      <c r="S53" s="1">
        <f t="shared" si="20"/>
        <v>5270</v>
      </c>
      <c r="T53" s="1">
        <f t="shared" si="20"/>
        <v>5570</v>
      </c>
      <c r="U53" s="1">
        <f t="shared" si="20"/>
        <v>5880</v>
      </c>
      <c r="V53" s="1">
        <f t="shared" si="20"/>
        <v>6190</v>
      </c>
      <c r="W53" s="1">
        <f t="shared" si="21"/>
        <v>6800</v>
      </c>
      <c r="X53" s="1">
        <f t="shared" si="21"/>
        <v>7410</v>
      </c>
      <c r="Y53" s="1">
        <f t="shared" si="21"/>
        <v>8010</v>
      </c>
      <c r="Z53" s="1">
        <f t="shared" si="21"/>
        <v>8620</v>
      </c>
      <c r="AA53" s="1">
        <f t="shared" si="21"/>
        <v>9220</v>
      </c>
      <c r="AB53" s="1">
        <f t="shared" si="21"/>
        <v>9820</v>
      </c>
      <c r="AC53" s="2">
        <f t="shared" si="21"/>
        <v>10410</v>
      </c>
      <c r="AD53" s="2">
        <f t="shared" si="21"/>
        <v>11010</v>
      </c>
      <c r="AE53" s="2">
        <f t="shared" si="21"/>
        <v>11600</v>
      </c>
      <c r="AF53" s="2">
        <f t="shared" si="21"/>
        <v>12180</v>
      </c>
      <c r="AG53" s="2">
        <f t="shared" si="22"/>
        <v>12760</v>
      </c>
      <c r="AH53" s="2">
        <f t="shared" si="22"/>
        <v>13340</v>
      </c>
      <c r="AI53" s="2">
        <f t="shared" si="22"/>
        <v>13920</v>
      </c>
      <c r="AJ53" s="2">
        <f t="shared" si="22"/>
        <v>14490</v>
      </c>
      <c r="AK53" s="2">
        <f t="shared" si="22"/>
        <v>15050</v>
      </c>
      <c r="AL53" s="2">
        <f t="shared" si="22"/>
        <v>15610</v>
      </c>
      <c r="AM53" s="2">
        <f t="shared" si="22"/>
        <v>16170</v>
      </c>
      <c r="AN53" s="2">
        <f t="shared" si="22"/>
        <v>16720</v>
      </c>
      <c r="AO53" s="2">
        <f t="shared" si="22"/>
        <v>17270</v>
      </c>
      <c r="AP53" s="97">
        <f t="shared" si="22"/>
        <v>17810</v>
      </c>
      <c r="AQ53" s="20" t="str">
        <f t="shared" si="23"/>
        <v>x</v>
      </c>
      <c r="AR53" s="11" t="str">
        <f t="shared" si="23"/>
        <v>x</v>
      </c>
      <c r="AS53" s="1" t="str">
        <f t="shared" si="23"/>
        <v>x</v>
      </c>
      <c r="AT53" s="1" t="str">
        <f t="shared" si="23"/>
        <v>x</v>
      </c>
      <c r="AU53" s="1" t="str">
        <f t="shared" si="23"/>
        <v>x</v>
      </c>
      <c r="AV53" s="1" t="str">
        <f t="shared" si="23"/>
        <v>x</v>
      </c>
      <c r="AW53" s="1" t="str">
        <f t="shared" si="23"/>
        <v>x</v>
      </c>
      <c r="AX53" s="1" t="str">
        <f t="shared" si="23"/>
        <v>x</v>
      </c>
      <c r="AY53" s="18" t="str">
        <f t="shared" si="23"/>
        <v>x</v>
      </c>
      <c r="AZ53" s="89">
        <f t="shared" si="9"/>
        <v>25570</v>
      </c>
      <c r="BA53" s="26">
        <f t="shared" si="11"/>
        <v>1192</v>
      </c>
      <c r="BB53" s="10">
        <v>27280</v>
      </c>
      <c r="BC53" s="36">
        <f t="shared" si="12"/>
        <v>18110</v>
      </c>
      <c r="BD53" s="10">
        <f t="shared" si="13"/>
        <v>27280</v>
      </c>
    </row>
    <row r="54" spans="1:56" ht="16.5" thickBot="1" x14ac:dyDescent="0.3">
      <c r="A54" s="10"/>
      <c r="B54" s="57">
        <f t="shared" si="10"/>
        <v>1193</v>
      </c>
      <c r="C54" s="23">
        <f t="shared" si="19"/>
        <v>320</v>
      </c>
      <c r="D54" s="12">
        <f t="shared" si="19"/>
        <v>630</v>
      </c>
      <c r="E54" s="12">
        <f t="shared" si="19"/>
        <v>950</v>
      </c>
      <c r="F54" s="58">
        <f t="shared" si="19"/>
        <v>1270</v>
      </c>
      <c r="G54" s="59">
        <f t="shared" si="19"/>
        <v>1580</v>
      </c>
      <c r="H54" s="19">
        <f t="shared" si="19"/>
        <v>1900</v>
      </c>
      <c r="I54" s="12">
        <f t="shared" si="19"/>
        <v>2220</v>
      </c>
      <c r="J54" s="12">
        <f t="shared" si="19"/>
        <v>2530</v>
      </c>
      <c r="K54" s="12">
        <f t="shared" si="19"/>
        <v>2850</v>
      </c>
      <c r="L54" s="12">
        <f t="shared" si="19"/>
        <v>3160</v>
      </c>
      <c r="M54" s="12">
        <f t="shared" si="20"/>
        <v>3480</v>
      </c>
      <c r="N54" s="12">
        <f t="shared" si="20"/>
        <v>3790</v>
      </c>
      <c r="O54" s="12">
        <f t="shared" si="20"/>
        <v>4100</v>
      </c>
      <c r="P54" s="12">
        <f t="shared" si="20"/>
        <v>4420</v>
      </c>
      <c r="Q54" s="12">
        <f t="shared" si="20"/>
        <v>4730</v>
      </c>
      <c r="R54" s="12">
        <f t="shared" si="20"/>
        <v>5040</v>
      </c>
      <c r="S54" s="12">
        <f t="shared" si="20"/>
        <v>5360</v>
      </c>
      <c r="T54" s="12">
        <f t="shared" si="20"/>
        <v>5670</v>
      </c>
      <c r="U54" s="12">
        <f t="shared" si="20"/>
        <v>5980</v>
      </c>
      <c r="V54" s="12">
        <f t="shared" si="20"/>
        <v>6290</v>
      </c>
      <c r="W54" s="12">
        <f t="shared" si="21"/>
        <v>6920</v>
      </c>
      <c r="X54" s="12">
        <f t="shared" si="21"/>
        <v>7540</v>
      </c>
      <c r="Y54" s="12">
        <f t="shared" si="21"/>
        <v>8160</v>
      </c>
      <c r="Z54" s="12">
        <f t="shared" si="21"/>
        <v>8770</v>
      </c>
      <c r="AA54" s="12">
        <f t="shared" si="21"/>
        <v>9390</v>
      </c>
      <c r="AB54" s="101">
        <f t="shared" si="21"/>
        <v>10000</v>
      </c>
      <c r="AC54" s="101">
        <f t="shared" si="21"/>
        <v>10600</v>
      </c>
      <c r="AD54" s="101">
        <f t="shared" si="21"/>
        <v>11210</v>
      </c>
      <c r="AE54" s="101">
        <f t="shared" si="21"/>
        <v>11810</v>
      </c>
      <c r="AF54" s="101">
        <f t="shared" si="21"/>
        <v>12410</v>
      </c>
      <c r="AG54" s="101">
        <f t="shared" si="22"/>
        <v>13000</v>
      </c>
      <c r="AH54" s="101">
        <f t="shared" si="22"/>
        <v>13600</v>
      </c>
      <c r="AI54" s="101">
        <f t="shared" si="22"/>
        <v>14180</v>
      </c>
      <c r="AJ54" s="101">
        <f t="shared" si="22"/>
        <v>14770</v>
      </c>
      <c r="AK54" s="101">
        <f t="shared" si="22"/>
        <v>15350</v>
      </c>
      <c r="AL54" s="101">
        <f t="shared" si="22"/>
        <v>15920</v>
      </c>
      <c r="AM54" s="101">
        <f t="shared" si="22"/>
        <v>16490</v>
      </c>
      <c r="AN54" s="101">
        <f t="shared" si="22"/>
        <v>17060</v>
      </c>
      <c r="AO54" s="101">
        <f t="shared" si="22"/>
        <v>17620</v>
      </c>
      <c r="AP54" s="106">
        <f t="shared" si="22"/>
        <v>18180</v>
      </c>
      <c r="AQ54" s="23" t="str">
        <f t="shared" si="23"/>
        <v>x</v>
      </c>
      <c r="AR54" s="19" t="str">
        <f t="shared" si="23"/>
        <v>x</v>
      </c>
      <c r="AS54" s="12" t="str">
        <f t="shared" si="23"/>
        <v>x</v>
      </c>
      <c r="AT54" s="12" t="str">
        <f t="shared" si="23"/>
        <v>x</v>
      </c>
      <c r="AU54" s="12" t="str">
        <f t="shared" si="23"/>
        <v>x</v>
      </c>
      <c r="AV54" s="12" t="str">
        <f t="shared" si="23"/>
        <v>x</v>
      </c>
      <c r="AW54" s="12" t="str">
        <f t="shared" si="23"/>
        <v>x</v>
      </c>
      <c r="AX54" s="12" t="str">
        <f t="shared" si="23"/>
        <v>x</v>
      </c>
      <c r="AY54" s="58" t="str">
        <f t="shared" si="23"/>
        <v>x</v>
      </c>
      <c r="AZ54" s="91">
        <f t="shared" si="9"/>
        <v>26840</v>
      </c>
      <c r="BA54" s="57">
        <f t="shared" si="11"/>
        <v>1193</v>
      </c>
      <c r="BB54" s="10">
        <f>BB53+1*(BB56-BB53)/2</f>
        <v>28800</v>
      </c>
      <c r="BC54" s="36">
        <f t="shared" si="12"/>
        <v>19000</v>
      </c>
      <c r="BD54" s="10">
        <f t="shared" si="13"/>
        <v>28800</v>
      </c>
    </row>
    <row r="55" spans="1:56" ht="16.5" thickBot="1" x14ac:dyDescent="0.3">
      <c r="A55" s="10"/>
      <c r="B55" s="180" t="s">
        <v>10</v>
      </c>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2"/>
      <c r="AX55" s="182"/>
      <c r="AY55" s="182"/>
      <c r="AZ55" s="182"/>
      <c r="BA55" s="183"/>
      <c r="BC55" s="36"/>
    </row>
    <row r="56" spans="1:56" x14ac:dyDescent="0.25">
      <c r="A56" s="10"/>
      <c r="B56" s="60">
        <f>B54+1</f>
        <v>1194</v>
      </c>
      <c r="C56" s="61">
        <f t="shared" ref="C56:L68" si="24">IF($B56&lt;C$6,"x",IF(ISERROR(IF(ROUND((SQRT(2*32.2*($B56-C$3)))*C$2*C$8,-1)&gt;$AZ56,$AZ56,ROUND((SQRT(2*32.2*($B56-C$3)))*C$2*C$8,-1))),$AZ56,IF(ROUND((SQRT(2*32.2*($B56-C$3)))*C$2*C$8,-1)&gt;$AZ56,$AZ56,ROUND((SQRT(2*32.2*($B56-C$3)))*C$2*C$8,-1))))</f>
        <v>320</v>
      </c>
      <c r="D56" s="13">
        <f t="shared" si="24"/>
        <v>640</v>
      </c>
      <c r="E56" s="13">
        <f t="shared" si="24"/>
        <v>970</v>
      </c>
      <c r="F56" s="13">
        <f t="shared" si="24"/>
        <v>1290</v>
      </c>
      <c r="G56" s="17">
        <f t="shared" si="24"/>
        <v>1610</v>
      </c>
      <c r="H56" s="62">
        <f t="shared" si="24"/>
        <v>1930</v>
      </c>
      <c r="I56" s="25">
        <f t="shared" si="24"/>
        <v>2250</v>
      </c>
      <c r="J56" s="13">
        <f t="shared" si="24"/>
        <v>2570</v>
      </c>
      <c r="K56" s="13">
        <f t="shared" si="24"/>
        <v>2890</v>
      </c>
      <c r="L56" s="13">
        <f t="shared" si="24"/>
        <v>3210</v>
      </c>
      <c r="M56" s="13">
        <f t="shared" ref="M56:V68" si="25">IF($B56&lt;M$6,"x",IF(ISERROR(IF(ROUND((SQRT(2*32.2*($B56-M$3)))*M$2*M$8,-1)&gt;$AZ56,$AZ56,ROUND((SQRT(2*32.2*($B56-M$3)))*M$2*M$8,-1))),$AZ56,IF(ROUND((SQRT(2*32.2*($B56-M$3)))*M$2*M$8,-1)&gt;$AZ56,$AZ56,ROUND((SQRT(2*32.2*($B56-M$3)))*M$2*M$8,-1))))</f>
        <v>3530</v>
      </c>
      <c r="N56" s="13">
        <f t="shared" si="25"/>
        <v>3850</v>
      </c>
      <c r="O56" s="13">
        <f t="shared" si="25"/>
        <v>4170</v>
      </c>
      <c r="P56" s="13">
        <f t="shared" si="25"/>
        <v>4490</v>
      </c>
      <c r="Q56" s="13">
        <f t="shared" si="25"/>
        <v>4810</v>
      </c>
      <c r="R56" s="13">
        <f t="shared" si="25"/>
        <v>5120</v>
      </c>
      <c r="S56" s="13">
        <f t="shared" si="25"/>
        <v>5440</v>
      </c>
      <c r="T56" s="13">
        <f t="shared" si="25"/>
        <v>5760</v>
      </c>
      <c r="U56" s="13">
        <f t="shared" si="25"/>
        <v>6080</v>
      </c>
      <c r="V56" s="13">
        <f t="shared" si="25"/>
        <v>6400</v>
      </c>
      <c r="W56" s="13">
        <f t="shared" ref="W56:AF68" si="26">IF($B56&lt;W$6,"x",IF(ISERROR(IF(ROUND((SQRT(2*32.2*($B56-W$3)))*W$2*W$8,-1)&gt;$AZ56,$AZ56,ROUND((SQRT(2*32.2*($B56-W$3)))*W$2*W$8,-1))),$AZ56,IF(ROUND((SQRT(2*32.2*($B56-W$3)))*W$2*W$8,-1)&gt;$AZ56,$AZ56,ROUND((SQRT(2*32.2*($B56-W$3)))*W$2*W$8,-1))))</f>
        <v>7030</v>
      </c>
      <c r="X56" s="13">
        <f t="shared" si="26"/>
        <v>7660</v>
      </c>
      <c r="Y56" s="13">
        <f t="shared" si="26"/>
        <v>8290</v>
      </c>
      <c r="Z56" s="13">
        <f t="shared" si="26"/>
        <v>8920</v>
      </c>
      <c r="AA56" s="13">
        <f t="shared" si="26"/>
        <v>9550</v>
      </c>
      <c r="AB56" s="105">
        <f t="shared" si="26"/>
        <v>10170</v>
      </c>
      <c r="AC56" s="105">
        <f t="shared" si="26"/>
        <v>10790</v>
      </c>
      <c r="AD56" s="105">
        <f t="shared" si="26"/>
        <v>11410</v>
      </c>
      <c r="AE56" s="105">
        <f t="shared" si="26"/>
        <v>12020</v>
      </c>
      <c r="AF56" s="105">
        <f t="shared" si="26"/>
        <v>12630</v>
      </c>
      <c r="AG56" s="105">
        <f t="shared" ref="AG56:AP68" si="27">IF($B56&lt;AG$6,"x",IF(ISERROR(IF(ROUND((SQRT(2*32.2*($B56-AG$3)))*AG$2*AG$8,-1)&gt;$AZ56,$AZ56,ROUND((SQRT(2*32.2*($B56-AG$3)))*AG$2*AG$8,-1))),$AZ56,IF(ROUND((SQRT(2*32.2*($B56-AG$3)))*AG$2*AG$8,-1)&gt;$AZ56,$AZ56,ROUND((SQRT(2*32.2*($B56-AG$3)))*AG$2*AG$8,-1))))</f>
        <v>13240</v>
      </c>
      <c r="AH56" s="105">
        <f t="shared" si="27"/>
        <v>13850</v>
      </c>
      <c r="AI56" s="105">
        <f t="shared" si="27"/>
        <v>14450</v>
      </c>
      <c r="AJ56" s="105">
        <f t="shared" si="27"/>
        <v>15040</v>
      </c>
      <c r="AK56" s="105">
        <f t="shared" si="27"/>
        <v>15640</v>
      </c>
      <c r="AL56" s="105">
        <f t="shared" si="27"/>
        <v>16230</v>
      </c>
      <c r="AM56" s="105">
        <f t="shared" si="27"/>
        <v>16810</v>
      </c>
      <c r="AN56" s="105">
        <f t="shared" si="27"/>
        <v>17390</v>
      </c>
      <c r="AO56" s="105">
        <f t="shared" si="27"/>
        <v>17970</v>
      </c>
      <c r="AP56" s="105">
        <f t="shared" si="27"/>
        <v>18540</v>
      </c>
      <c r="AQ56" s="96">
        <f t="shared" ref="AQ56:AY68" si="28">IF($B56&lt;AQ$6,"x",IF(ISERROR(IF(ROUND((SQRT(2*32.2*($B56-AQ$3)))*AQ$2*AQ$8,-1)&gt;$AZ56,$AZ56,ROUND((SQRT(2*32.2*($B56-AQ$3)))*AQ$2*AQ$8,-1))),$AZ56,IF(ROUND((SQRT(2*32.2*($B56-AQ$3)))*AQ$2*AQ$8,-1)&gt;$AZ56,$AZ56,ROUND((SQRT(2*32.2*($B56-AQ$3)))*AQ$2*AQ$8,-1))))</f>
        <v>19670</v>
      </c>
      <c r="AR56" s="61" t="str">
        <f t="shared" si="28"/>
        <v>x</v>
      </c>
      <c r="AS56" s="25" t="str">
        <f t="shared" si="28"/>
        <v>x</v>
      </c>
      <c r="AT56" s="13" t="str">
        <f t="shared" si="28"/>
        <v>x</v>
      </c>
      <c r="AU56" s="13" t="str">
        <f t="shared" si="28"/>
        <v>x</v>
      </c>
      <c r="AV56" s="13" t="str">
        <f t="shared" si="28"/>
        <v>x</v>
      </c>
      <c r="AW56" s="13" t="str">
        <f t="shared" si="28"/>
        <v>x</v>
      </c>
      <c r="AX56" s="13" t="str">
        <f t="shared" si="28"/>
        <v>x</v>
      </c>
      <c r="AY56" s="17" t="str">
        <f t="shared" si="28"/>
        <v>x</v>
      </c>
      <c r="AZ56" s="92">
        <f t="shared" ref="AZ56:AZ68" si="29">ROUND(((B56-$K$12)^1.5)*$E$12*3.3,-1)</f>
        <v>28130</v>
      </c>
      <c r="BA56" s="60">
        <f t="shared" si="11"/>
        <v>1194</v>
      </c>
      <c r="BB56" s="10">
        <v>30320</v>
      </c>
      <c r="BC56" s="36">
        <f t="shared" si="12"/>
        <v>19910</v>
      </c>
      <c r="BD56" s="10">
        <f t="shared" si="13"/>
        <v>30320</v>
      </c>
    </row>
    <row r="57" spans="1:56" ht="16.5" thickBot="1" x14ac:dyDescent="0.3">
      <c r="A57" s="10"/>
      <c r="B57" s="27">
        <f t="shared" ref="B57:B68" si="30">B56+1</f>
        <v>1195</v>
      </c>
      <c r="C57" s="49">
        <f t="shared" si="24"/>
        <v>330</v>
      </c>
      <c r="D57" s="3">
        <f t="shared" si="24"/>
        <v>650</v>
      </c>
      <c r="E57" s="3">
        <f t="shared" si="24"/>
        <v>980</v>
      </c>
      <c r="F57" s="3">
        <f t="shared" si="24"/>
        <v>1310</v>
      </c>
      <c r="G57" s="44">
        <f t="shared" si="24"/>
        <v>1630</v>
      </c>
      <c r="H57" s="48">
        <f t="shared" si="24"/>
        <v>1960</v>
      </c>
      <c r="I57" s="47">
        <f t="shared" si="24"/>
        <v>2280</v>
      </c>
      <c r="J57" s="3">
        <f t="shared" si="24"/>
        <v>2610</v>
      </c>
      <c r="K57" s="3">
        <f t="shared" si="24"/>
        <v>2930</v>
      </c>
      <c r="L57" s="3">
        <f t="shared" si="24"/>
        <v>3260</v>
      </c>
      <c r="M57" s="3">
        <f t="shared" si="25"/>
        <v>3580</v>
      </c>
      <c r="N57" s="3">
        <f t="shared" si="25"/>
        <v>3910</v>
      </c>
      <c r="O57" s="3">
        <f t="shared" si="25"/>
        <v>4230</v>
      </c>
      <c r="P57" s="3">
        <f t="shared" si="25"/>
        <v>4560</v>
      </c>
      <c r="Q57" s="3">
        <f t="shared" si="25"/>
        <v>4880</v>
      </c>
      <c r="R57" s="3">
        <f t="shared" si="25"/>
        <v>5200</v>
      </c>
      <c r="S57" s="3">
        <f t="shared" si="25"/>
        <v>5530</v>
      </c>
      <c r="T57" s="3">
        <f t="shared" si="25"/>
        <v>5850</v>
      </c>
      <c r="U57" s="3">
        <f t="shared" si="25"/>
        <v>6180</v>
      </c>
      <c r="V57" s="3">
        <f t="shared" si="25"/>
        <v>6500</v>
      </c>
      <c r="W57" s="3">
        <f t="shared" si="26"/>
        <v>7140</v>
      </c>
      <c r="X57" s="3">
        <f t="shared" si="26"/>
        <v>7790</v>
      </c>
      <c r="Y57" s="3">
        <f t="shared" si="26"/>
        <v>8430</v>
      </c>
      <c r="Z57" s="3">
        <f t="shared" si="26"/>
        <v>9070</v>
      </c>
      <c r="AA57" s="3">
        <f t="shared" si="26"/>
        <v>9710</v>
      </c>
      <c r="AB57" s="100">
        <f t="shared" si="26"/>
        <v>10340</v>
      </c>
      <c r="AC57" s="100">
        <f t="shared" si="26"/>
        <v>10970</v>
      </c>
      <c r="AD57" s="100">
        <f t="shared" si="26"/>
        <v>11600</v>
      </c>
      <c r="AE57" s="100">
        <f t="shared" si="26"/>
        <v>12230</v>
      </c>
      <c r="AF57" s="100">
        <f t="shared" si="26"/>
        <v>12850</v>
      </c>
      <c r="AG57" s="100">
        <f t="shared" si="27"/>
        <v>13470</v>
      </c>
      <c r="AH57" s="100">
        <f t="shared" si="27"/>
        <v>14090</v>
      </c>
      <c r="AI57" s="100">
        <f t="shared" si="27"/>
        <v>14710</v>
      </c>
      <c r="AJ57" s="100">
        <f t="shared" si="27"/>
        <v>15320</v>
      </c>
      <c r="AK57" s="100">
        <f t="shared" si="27"/>
        <v>15920</v>
      </c>
      <c r="AL57" s="100">
        <f t="shared" si="27"/>
        <v>16530</v>
      </c>
      <c r="AM57" s="100">
        <f t="shared" si="27"/>
        <v>17120</v>
      </c>
      <c r="AN57" s="100">
        <f t="shared" si="27"/>
        <v>17720</v>
      </c>
      <c r="AO57" s="100">
        <f t="shared" si="27"/>
        <v>18310</v>
      </c>
      <c r="AP57" s="100">
        <f t="shared" si="27"/>
        <v>18900</v>
      </c>
      <c r="AQ57" s="102">
        <f t="shared" si="28"/>
        <v>20060</v>
      </c>
      <c r="AR57" s="40" t="str">
        <f t="shared" si="28"/>
        <v>x</v>
      </c>
      <c r="AS57" s="42" t="str">
        <f t="shared" si="28"/>
        <v>x</v>
      </c>
      <c r="AT57" s="3" t="str">
        <f t="shared" si="28"/>
        <v>x</v>
      </c>
      <c r="AU57" s="3" t="str">
        <f t="shared" si="28"/>
        <v>x</v>
      </c>
      <c r="AV57" s="3" t="str">
        <f t="shared" si="28"/>
        <v>x</v>
      </c>
      <c r="AW57" s="3" t="str">
        <f t="shared" si="28"/>
        <v>x</v>
      </c>
      <c r="AX57" s="3" t="str">
        <f t="shared" si="28"/>
        <v>x</v>
      </c>
      <c r="AY57" s="44" t="str">
        <f t="shared" si="28"/>
        <v>x</v>
      </c>
      <c r="AZ57" s="90">
        <f t="shared" si="29"/>
        <v>29430</v>
      </c>
      <c r="BA57" s="27">
        <f t="shared" si="11"/>
        <v>1195</v>
      </c>
      <c r="BB57" s="10">
        <f>BB56+1*(BB58-BB56)/2</f>
        <v>31910</v>
      </c>
      <c r="BC57" s="36">
        <f t="shared" si="12"/>
        <v>20840</v>
      </c>
      <c r="BD57" s="10">
        <f t="shared" si="13"/>
        <v>31910</v>
      </c>
    </row>
    <row r="58" spans="1:56" x14ac:dyDescent="0.25">
      <c r="A58" s="10"/>
      <c r="B58" s="26">
        <f t="shared" si="30"/>
        <v>1196</v>
      </c>
      <c r="C58" s="20">
        <f t="shared" si="24"/>
        <v>330</v>
      </c>
      <c r="D58" s="1">
        <f t="shared" si="24"/>
        <v>660</v>
      </c>
      <c r="E58" s="1">
        <f t="shared" si="24"/>
        <v>990</v>
      </c>
      <c r="F58" s="1">
        <f t="shared" si="24"/>
        <v>1320</v>
      </c>
      <c r="G58" s="18">
        <f t="shared" si="24"/>
        <v>1660</v>
      </c>
      <c r="H58" s="16">
        <f t="shared" si="24"/>
        <v>1990</v>
      </c>
      <c r="I58" s="11">
        <f t="shared" si="24"/>
        <v>2320</v>
      </c>
      <c r="J58" s="1">
        <f t="shared" si="24"/>
        <v>2650</v>
      </c>
      <c r="K58" s="1">
        <f t="shared" si="24"/>
        <v>2980</v>
      </c>
      <c r="L58" s="1">
        <f t="shared" si="24"/>
        <v>3310</v>
      </c>
      <c r="M58" s="1">
        <f t="shared" si="25"/>
        <v>3640</v>
      </c>
      <c r="N58" s="1">
        <f t="shared" si="25"/>
        <v>3970</v>
      </c>
      <c r="O58" s="1">
        <f t="shared" si="25"/>
        <v>4300</v>
      </c>
      <c r="P58" s="1">
        <f t="shared" si="25"/>
        <v>4630</v>
      </c>
      <c r="Q58" s="1">
        <f t="shared" si="25"/>
        <v>4950</v>
      </c>
      <c r="R58" s="1">
        <f t="shared" si="25"/>
        <v>5280</v>
      </c>
      <c r="S58" s="1">
        <f t="shared" si="25"/>
        <v>5610</v>
      </c>
      <c r="T58" s="1">
        <f t="shared" si="25"/>
        <v>5940</v>
      </c>
      <c r="U58" s="1">
        <f t="shared" si="25"/>
        <v>6270</v>
      </c>
      <c r="V58" s="1">
        <f t="shared" si="25"/>
        <v>6600</v>
      </c>
      <c r="W58" s="1">
        <f t="shared" si="26"/>
        <v>7260</v>
      </c>
      <c r="X58" s="1">
        <f t="shared" si="26"/>
        <v>7910</v>
      </c>
      <c r="Y58" s="1">
        <f t="shared" si="26"/>
        <v>8560</v>
      </c>
      <c r="Z58" s="1">
        <f t="shared" si="26"/>
        <v>9210</v>
      </c>
      <c r="AA58" s="1">
        <f t="shared" si="26"/>
        <v>9860</v>
      </c>
      <c r="AB58" s="2">
        <f t="shared" si="26"/>
        <v>10510</v>
      </c>
      <c r="AC58" s="2">
        <f t="shared" si="26"/>
        <v>11150</v>
      </c>
      <c r="AD58" s="2">
        <f t="shared" si="26"/>
        <v>11800</v>
      </c>
      <c r="AE58" s="2">
        <f t="shared" si="26"/>
        <v>12430</v>
      </c>
      <c r="AF58" s="2">
        <f t="shared" si="26"/>
        <v>13070</v>
      </c>
      <c r="AG58" s="2">
        <f t="shared" si="27"/>
        <v>13700</v>
      </c>
      <c r="AH58" s="2">
        <f t="shared" si="27"/>
        <v>14330</v>
      </c>
      <c r="AI58" s="2">
        <f t="shared" si="27"/>
        <v>14960</v>
      </c>
      <c r="AJ58" s="2">
        <f t="shared" si="27"/>
        <v>15580</v>
      </c>
      <c r="AK58" s="2">
        <f t="shared" si="27"/>
        <v>16200</v>
      </c>
      <c r="AL58" s="2">
        <f t="shared" si="27"/>
        <v>16820</v>
      </c>
      <c r="AM58" s="2">
        <f t="shared" si="27"/>
        <v>17430</v>
      </c>
      <c r="AN58" s="2">
        <f t="shared" si="27"/>
        <v>18040</v>
      </c>
      <c r="AO58" s="2">
        <f t="shared" si="27"/>
        <v>18640</v>
      </c>
      <c r="AP58" s="2">
        <f t="shared" si="27"/>
        <v>19240</v>
      </c>
      <c r="AQ58" s="2">
        <f t="shared" si="28"/>
        <v>20430</v>
      </c>
      <c r="AR58" s="96">
        <f t="shared" si="28"/>
        <v>21600</v>
      </c>
      <c r="AS58" s="20" t="str">
        <f t="shared" si="28"/>
        <v>x</v>
      </c>
      <c r="AT58" s="11" t="str">
        <f t="shared" si="28"/>
        <v>x</v>
      </c>
      <c r="AU58" s="1" t="str">
        <f t="shared" si="28"/>
        <v>x</v>
      </c>
      <c r="AV58" s="1" t="str">
        <f t="shared" si="28"/>
        <v>x</v>
      </c>
      <c r="AW58" s="1" t="str">
        <f t="shared" si="28"/>
        <v>x</v>
      </c>
      <c r="AX58" s="1" t="str">
        <f t="shared" si="28"/>
        <v>x</v>
      </c>
      <c r="AY58" s="18" t="str">
        <f t="shared" si="28"/>
        <v>x</v>
      </c>
      <c r="AZ58" s="89">
        <f t="shared" si="29"/>
        <v>30760</v>
      </c>
      <c r="BA58" s="26">
        <f t="shared" si="11"/>
        <v>1196</v>
      </c>
      <c r="BB58" s="10">
        <v>33500</v>
      </c>
      <c r="BC58" s="36">
        <f t="shared" si="12"/>
        <v>21780</v>
      </c>
      <c r="BD58" s="10">
        <f t="shared" si="13"/>
        <v>33500</v>
      </c>
    </row>
    <row r="59" spans="1:56" ht="16.5" thickBot="1" x14ac:dyDescent="0.3">
      <c r="A59" s="10"/>
      <c r="B59" s="26">
        <f t="shared" si="30"/>
        <v>1197</v>
      </c>
      <c r="C59" s="20">
        <f t="shared" si="24"/>
        <v>340</v>
      </c>
      <c r="D59" s="1">
        <f t="shared" si="24"/>
        <v>670</v>
      </c>
      <c r="E59" s="1">
        <f t="shared" si="24"/>
        <v>1010</v>
      </c>
      <c r="F59" s="1">
        <f t="shared" si="24"/>
        <v>1340</v>
      </c>
      <c r="G59" s="18">
        <f t="shared" si="24"/>
        <v>1680</v>
      </c>
      <c r="H59" s="16">
        <f t="shared" si="24"/>
        <v>2010</v>
      </c>
      <c r="I59" s="11">
        <f t="shared" si="24"/>
        <v>2350</v>
      </c>
      <c r="J59" s="1">
        <f t="shared" si="24"/>
        <v>2690</v>
      </c>
      <c r="K59" s="1">
        <f t="shared" si="24"/>
        <v>3020</v>
      </c>
      <c r="L59" s="1">
        <f t="shared" si="24"/>
        <v>3360</v>
      </c>
      <c r="M59" s="1">
        <f t="shared" si="25"/>
        <v>3690</v>
      </c>
      <c r="N59" s="1">
        <f t="shared" si="25"/>
        <v>4030</v>
      </c>
      <c r="O59" s="1">
        <f t="shared" si="25"/>
        <v>4360</v>
      </c>
      <c r="P59" s="1">
        <f t="shared" si="25"/>
        <v>4690</v>
      </c>
      <c r="Q59" s="1">
        <f t="shared" si="25"/>
        <v>5030</v>
      </c>
      <c r="R59" s="1">
        <f t="shared" si="25"/>
        <v>5360</v>
      </c>
      <c r="S59" s="1">
        <f t="shared" si="25"/>
        <v>5700</v>
      </c>
      <c r="T59" s="1">
        <f t="shared" si="25"/>
        <v>6030</v>
      </c>
      <c r="U59" s="1">
        <f t="shared" si="25"/>
        <v>6360</v>
      </c>
      <c r="V59" s="1">
        <f t="shared" si="25"/>
        <v>6700</v>
      </c>
      <c r="W59" s="1">
        <f t="shared" si="26"/>
        <v>7370</v>
      </c>
      <c r="X59" s="1">
        <f t="shared" si="26"/>
        <v>8030</v>
      </c>
      <c r="Y59" s="1">
        <f t="shared" si="26"/>
        <v>8690</v>
      </c>
      <c r="Z59" s="1">
        <f t="shared" si="26"/>
        <v>9360</v>
      </c>
      <c r="AA59" s="2">
        <f t="shared" si="26"/>
        <v>10020</v>
      </c>
      <c r="AB59" s="2">
        <f t="shared" si="26"/>
        <v>10670</v>
      </c>
      <c r="AC59" s="2">
        <f t="shared" si="26"/>
        <v>11330</v>
      </c>
      <c r="AD59" s="2">
        <f t="shared" si="26"/>
        <v>11980</v>
      </c>
      <c r="AE59" s="2">
        <f t="shared" si="26"/>
        <v>12630</v>
      </c>
      <c r="AF59" s="2">
        <f t="shared" si="26"/>
        <v>13280</v>
      </c>
      <c r="AG59" s="2">
        <f t="shared" si="27"/>
        <v>13930</v>
      </c>
      <c r="AH59" s="2">
        <f t="shared" si="27"/>
        <v>14570</v>
      </c>
      <c r="AI59" s="2">
        <f t="shared" si="27"/>
        <v>15210</v>
      </c>
      <c r="AJ59" s="2">
        <f t="shared" si="27"/>
        <v>15850</v>
      </c>
      <c r="AK59" s="2">
        <f t="shared" si="27"/>
        <v>16480</v>
      </c>
      <c r="AL59" s="2">
        <f t="shared" si="27"/>
        <v>17110</v>
      </c>
      <c r="AM59" s="2">
        <f t="shared" si="27"/>
        <v>17730</v>
      </c>
      <c r="AN59" s="2">
        <f t="shared" si="27"/>
        <v>18350</v>
      </c>
      <c r="AO59" s="2">
        <f t="shared" si="27"/>
        <v>18970</v>
      </c>
      <c r="AP59" s="2">
        <f t="shared" si="27"/>
        <v>19590</v>
      </c>
      <c r="AQ59" s="2">
        <f t="shared" si="28"/>
        <v>20800</v>
      </c>
      <c r="AR59" s="97">
        <f t="shared" si="28"/>
        <v>22000</v>
      </c>
      <c r="AS59" s="21" t="str">
        <f t="shared" si="28"/>
        <v>x</v>
      </c>
      <c r="AT59" s="19" t="str">
        <f t="shared" si="28"/>
        <v>x</v>
      </c>
      <c r="AU59" s="1" t="str">
        <f t="shared" si="28"/>
        <v>x</v>
      </c>
      <c r="AV59" s="1" t="str">
        <f t="shared" si="28"/>
        <v>x</v>
      </c>
      <c r="AW59" s="1" t="str">
        <f t="shared" si="28"/>
        <v>x</v>
      </c>
      <c r="AX59" s="1" t="str">
        <f t="shared" si="28"/>
        <v>x</v>
      </c>
      <c r="AY59" s="18" t="str">
        <f t="shared" si="28"/>
        <v>x</v>
      </c>
      <c r="AZ59" s="89">
        <f t="shared" si="29"/>
        <v>32110</v>
      </c>
      <c r="BA59" s="26">
        <f t="shared" si="11"/>
        <v>1197</v>
      </c>
      <c r="BB59" s="10">
        <f>BB58+1*(BB60-BB58)/2</f>
        <v>35160</v>
      </c>
      <c r="BC59" s="36">
        <f t="shared" si="12"/>
        <v>22740</v>
      </c>
      <c r="BD59" s="10">
        <f t="shared" si="13"/>
        <v>35160</v>
      </c>
    </row>
    <row r="60" spans="1:56" ht="16.5" thickBot="1" x14ac:dyDescent="0.3">
      <c r="A60" s="10"/>
      <c r="B60" s="26">
        <f t="shared" si="30"/>
        <v>1198</v>
      </c>
      <c r="C60" s="20">
        <f t="shared" si="24"/>
        <v>340</v>
      </c>
      <c r="D60" s="1">
        <f t="shared" si="24"/>
        <v>680</v>
      </c>
      <c r="E60" s="1">
        <f t="shared" si="24"/>
        <v>1020</v>
      </c>
      <c r="F60" s="1">
        <f t="shared" si="24"/>
        <v>1360</v>
      </c>
      <c r="G60" s="18">
        <f t="shared" si="24"/>
        <v>1700</v>
      </c>
      <c r="H60" s="16">
        <f t="shared" si="24"/>
        <v>2040</v>
      </c>
      <c r="I60" s="19">
        <f t="shared" si="24"/>
        <v>2380</v>
      </c>
      <c r="J60" s="1">
        <f t="shared" si="24"/>
        <v>2720</v>
      </c>
      <c r="K60" s="1">
        <f t="shared" si="24"/>
        <v>3060</v>
      </c>
      <c r="L60" s="1">
        <f t="shared" si="24"/>
        <v>3400</v>
      </c>
      <c r="M60" s="1">
        <f t="shared" si="25"/>
        <v>3740</v>
      </c>
      <c r="N60" s="1">
        <f t="shared" si="25"/>
        <v>4080</v>
      </c>
      <c r="O60" s="1">
        <f t="shared" si="25"/>
        <v>4420</v>
      </c>
      <c r="P60" s="1">
        <f t="shared" si="25"/>
        <v>4760</v>
      </c>
      <c r="Q60" s="1">
        <f t="shared" si="25"/>
        <v>5100</v>
      </c>
      <c r="R60" s="1">
        <f t="shared" si="25"/>
        <v>5440</v>
      </c>
      <c r="S60" s="1">
        <f t="shared" si="25"/>
        <v>5780</v>
      </c>
      <c r="T60" s="1">
        <f t="shared" si="25"/>
        <v>6120</v>
      </c>
      <c r="U60" s="1">
        <f t="shared" si="25"/>
        <v>6460</v>
      </c>
      <c r="V60" s="1">
        <f t="shared" si="25"/>
        <v>6800</v>
      </c>
      <c r="W60" s="1">
        <f t="shared" si="26"/>
        <v>7470</v>
      </c>
      <c r="X60" s="1">
        <f t="shared" si="26"/>
        <v>8150</v>
      </c>
      <c r="Y60" s="1">
        <f t="shared" si="26"/>
        <v>8820</v>
      </c>
      <c r="Z60" s="1">
        <f t="shared" si="26"/>
        <v>9500</v>
      </c>
      <c r="AA60" s="2">
        <f t="shared" si="26"/>
        <v>10170</v>
      </c>
      <c r="AB60" s="2">
        <f t="shared" si="26"/>
        <v>10840</v>
      </c>
      <c r="AC60" s="2">
        <f t="shared" si="26"/>
        <v>11510</v>
      </c>
      <c r="AD60" s="2">
        <f t="shared" si="26"/>
        <v>12170</v>
      </c>
      <c r="AE60" s="2">
        <f t="shared" si="26"/>
        <v>12830</v>
      </c>
      <c r="AF60" s="2">
        <f t="shared" si="26"/>
        <v>13490</v>
      </c>
      <c r="AG60" s="2">
        <f t="shared" si="27"/>
        <v>14150</v>
      </c>
      <c r="AH60" s="2">
        <f t="shared" si="27"/>
        <v>14800</v>
      </c>
      <c r="AI60" s="2">
        <f t="shared" si="27"/>
        <v>15460</v>
      </c>
      <c r="AJ60" s="2">
        <f t="shared" si="27"/>
        <v>16100</v>
      </c>
      <c r="AK60" s="2">
        <f t="shared" si="27"/>
        <v>16750</v>
      </c>
      <c r="AL60" s="2">
        <f t="shared" si="27"/>
        <v>17390</v>
      </c>
      <c r="AM60" s="2">
        <f t="shared" si="27"/>
        <v>18030</v>
      </c>
      <c r="AN60" s="2">
        <f t="shared" si="27"/>
        <v>18660</v>
      </c>
      <c r="AO60" s="2">
        <f t="shared" si="27"/>
        <v>19300</v>
      </c>
      <c r="AP60" s="2">
        <f t="shared" si="27"/>
        <v>19920</v>
      </c>
      <c r="AQ60" s="2">
        <f t="shared" si="28"/>
        <v>21170</v>
      </c>
      <c r="AR60" s="2">
        <f t="shared" si="28"/>
        <v>22390</v>
      </c>
      <c r="AS60" s="96">
        <f t="shared" si="28"/>
        <v>23630</v>
      </c>
      <c r="AT60" s="20" t="str">
        <f t="shared" si="28"/>
        <v>x</v>
      </c>
      <c r="AU60" s="11" t="str">
        <f t="shared" si="28"/>
        <v>x</v>
      </c>
      <c r="AV60" s="1" t="str">
        <f t="shared" si="28"/>
        <v>x</v>
      </c>
      <c r="AW60" s="1" t="str">
        <f t="shared" si="28"/>
        <v>x</v>
      </c>
      <c r="AX60" s="1" t="str">
        <f t="shared" si="28"/>
        <v>x</v>
      </c>
      <c r="AY60" s="18" t="str">
        <f t="shared" si="28"/>
        <v>x</v>
      </c>
      <c r="AZ60" s="89">
        <f t="shared" si="29"/>
        <v>33470</v>
      </c>
      <c r="BA60" s="26">
        <f t="shared" si="11"/>
        <v>1198</v>
      </c>
      <c r="BB60" s="10">
        <v>36820</v>
      </c>
      <c r="BC60" s="36">
        <f t="shared" si="12"/>
        <v>23700</v>
      </c>
      <c r="BD60" s="10">
        <f t="shared" si="13"/>
        <v>36820</v>
      </c>
    </row>
    <row r="61" spans="1:56" ht="16.5" thickBot="1" x14ac:dyDescent="0.3">
      <c r="A61" s="10"/>
      <c r="B61" s="26">
        <f t="shared" si="30"/>
        <v>1199</v>
      </c>
      <c r="C61" s="20">
        <f t="shared" si="24"/>
        <v>350</v>
      </c>
      <c r="D61" s="1">
        <f t="shared" si="24"/>
        <v>690</v>
      </c>
      <c r="E61" s="1">
        <f t="shared" si="24"/>
        <v>1040</v>
      </c>
      <c r="F61" s="1">
        <f t="shared" si="24"/>
        <v>1380</v>
      </c>
      <c r="G61" s="1">
        <f t="shared" si="24"/>
        <v>1720</v>
      </c>
      <c r="H61" s="17">
        <f t="shared" si="24"/>
        <v>2070</v>
      </c>
      <c r="I61" s="15">
        <f t="shared" si="24"/>
        <v>2410</v>
      </c>
      <c r="J61" s="11">
        <f t="shared" si="24"/>
        <v>2760</v>
      </c>
      <c r="K61" s="1">
        <f t="shared" si="24"/>
        <v>3100</v>
      </c>
      <c r="L61" s="1">
        <f t="shared" si="24"/>
        <v>3450</v>
      </c>
      <c r="M61" s="1">
        <f t="shared" si="25"/>
        <v>3790</v>
      </c>
      <c r="N61" s="1">
        <f t="shared" si="25"/>
        <v>4140</v>
      </c>
      <c r="O61" s="1">
        <f t="shared" si="25"/>
        <v>4480</v>
      </c>
      <c r="P61" s="1">
        <f t="shared" si="25"/>
        <v>4830</v>
      </c>
      <c r="Q61" s="1">
        <f t="shared" si="25"/>
        <v>5170</v>
      </c>
      <c r="R61" s="1">
        <f t="shared" si="25"/>
        <v>5510</v>
      </c>
      <c r="S61" s="1">
        <f t="shared" si="25"/>
        <v>5860</v>
      </c>
      <c r="T61" s="1">
        <f t="shared" si="25"/>
        <v>6200</v>
      </c>
      <c r="U61" s="1">
        <f t="shared" si="25"/>
        <v>6550</v>
      </c>
      <c r="V61" s="1">
        <f t="shared" si="25"/>
        <v>6890</v>
      </c>
      <c r="W61" s="1">
        <f t="shared" si="26"/>
        <v>7580</v>
      </c>
      <c r="X61" s="1">
        <f t="shared" si="26"/>
        <v>8270</v>
      </c>
      <c r="Y61" s="1">
        <f t="shared" si="26"/>
        <v>8950</v>
      </c>
      <c r="Z61" s="1">
        <f t="shared" si="26"/>
        <v>9640</v>
      </c>
      <c r="AA61" s="2">
        <f t="shared" si="26"/>
        <v>10320</v>
      </c>
      <c r="AB61" s="2">
        <f t="shared" si="26"/>
        <v>11000</v>
      </c>
      <c r="AC61" s="2">
        <f t="shared" si="26"/>
        <v>11680</v>
      </c>
      <c r="AD61" s="2">
        <f t="shared" si="26"/>
        <v>12350</v>
      </c>
      <c r="AE61" s="2">
        <f t="shared" si="26"/>
        <v>13030</v>
      </c>
      <c r="AF61" s="2">
        <f t="shared" si="26"/>
        <v>13700</v>
      </c>
      <c r="AG61" s="2">
        <f t="shared" si="27"/>
        <v>14370</v>
      </c>
      <c r="AH61" s="2">
        <f t="shared" si="27"/>
        <v>15030</v>
      </c>
      <c r="AI61" s="2">
        <f t="shared" si="27"/>
        <v>15700</v>
      </c>
      <c r="AJ61" s="2">
        <f t="shared" si="27"/>
        <v>16360</v>
      </c>
      <c r="AK61" s="2">
        <f t="shared" si="27"/>
        <v>17020</v>
      </c>
      <c r="AL61" s="2">
        <f t="shared" si="27"/>
        <v>17670</v>
      </c>
      <c r="AM61" s="2">
        <f t="shared" si="27"/>
        <v>18320</v>
      </c>
      <c r="AN61" s="2">
        <f t="shared" si="27"/>
        <v>18970</v>
      </c>
      <c r="AO61" s="2">
        <f t="shared" si="27"/>
        <v>19610</v>
      </c>
      <c r="AP61" s="2">
        <f t="shared" si="27"/>
        <v>20250</v>
      </c>
      <c r="AQ61" s="2">
        <f t="shared" si="28"/>
        <v>21520</v>
      </c>
      <c r="AR61" s="2">
        <f t="shared" si="28"/>
        <v>22780</v>
      </c>
      <c r="AS61" s="97">
        <f t="shared" si="28"/>
        <v>24040</v>
      </c>
      <c r="AT61" s="21" t="str">
        <f t="shared" si="28"/>
        <v>x</v>
      </c>
      <c r="AU61" s="19" t="str">
        <f t="shared" si="28"/>
        <v>x</v>
      </c>
      <c r="AV61" s="1" t="str">
        <f t="shared" si="28"/>
        <v>x</v>
      </c>
      <c r="AW61" s="1" t="str">
        <f t="shared" si="28"/>
        <v>x</v>
      </c>
      <c r="AX61" s="1" t="str">
        <f t="shared" si="28"/>
        <v>x</v>
      </c>
      <c r="AY61" s="18" t="str">
        <f t="shared" si="28"/>
        <v>x</v>
      </c>
      <c r="AZ61" s="89">
        <f t="shared" si="29"/>
        <v>34860</v>
      </c>
      <c r="BA61" s="26">
        <f t="shared" si="11"/>
        <v>1199</v>
      </c>
      <c r="BB61" s="10">
        <f>BB60+1*(BB62-BB60)/2</f>
        <v>38540</v>
      </c>
      <c r="BC61" s="36">
        <f t="shared" si="12"/>
        <v>24680</v>
      </c>
      <c r="BD61" s="10">
        <f t="shared" si="13"/>
        <v>38540</v>
      </c>
    </row>
    <row r="62" spans="1:56" x14ac:dyDescent="0.25">
      <c r="A62" s="10"/>
      <c r="B62" s="27">
        <f t="shared" si="30"/>
        <v>1200</v>
      </c>
      <c r="C62" s="49">
        <f t="shared" si="24"/>
        <v>350</v>
      </c>
      <c r="D62" s="3">
        <f t="shared" si="24"/>
        <v>700</v>
      </c>
      <c r="E62" s="3">
        <f t="shared" si="24"/>
        <v>1050</v>
      </c>
      <c r="F62" s="3">
        <f t="shared" si="24"/>
        <v>1400</v>
      </c>
      <c r="G62" s="3">
        <f t="shared" si="24"/>
        <v>1750</v>
      </c>
      <c r="H62" s="44">
        <f t="shared" si="24"/>
        <v>2100</v>
      </c>
      <c r="I62" s="48">
        <f t="shared" si="24"/>
        <v>2450</v>
      </c>
      <c r="J62" s="47">
        <f t="shared" si="24"/>
        <v>2800</v>
      </c>
      <c r="K62" s="3">
        <f t="shared" si="24"/>
        <v>3150</v>
      </c>
      <c r="L62" s="3">
        <f t="shared" si="24"/>
        <v>3500</v>
      </c>
      <c r="M62" s="3">
        <f t="shared" si="25"/>
        <v>3840</v>
      </c>
      <c r="N62" s="3">
        <f t="shared" si="25"/>
        <v>4190</v>
      </c>
      <c r="O62" s="3">
        <f t="shared" si="25"/>
        <v>4540</v>
      </c>
      <c r="P62" s="3">
        <f t="shared" si="25"/>
        <v>4890</v>
      </c>
      <c r="Q62" s="3">
        <f t="shared" si="25"/>
        <v>5240</v>
      </c>
      <c r="R62" s="3">
        <f t="shared" si="25"/>
        <v>5590</v>
      </c>
      <c r="S62" s="3">
        <f t="shared" si="25"/>
        <v>5940</v>
      </c>
      <c r="T62" s="3">
        <f t="shared" si="25"/>
        <v>6290</v>
      </c>
      <c r="U62" s="3">
        <f t="shared" si="25"/>
        <v>6640</v>
      </c>
      <c r="V62" s="3">
        <f t="shared" si="25"/>
        <v>6990</v>
      </c>
      <c r="W62" s="3">
        <f t="shared" si="26"/>
        <v>7690</v>
      </c>
      <c r="X62" s="3">
        <f t="shared" si="26"/>
        <v>8380</v>
      </c>
      <c r="Y62" s="3">
        <f t="shared" si="26"/>
        <v>9080</v>
      </c>
      <c r="Z62" s="3">
        <f t="shared" si="26"/>
        <v>9770</v>
      </c>
      <c r="AA62" s="100">
        <f t="shared" si="26"/>
        <v>10470</v>
      </c>
      <c r="AB62" s="100">
        <f t="shared" si="26"/>
        <v>11160</v>
      </c>
      <c r="AC62" s="100">
        <f t="shared" si="26"/>
        <v>11850</v>
      </c>
      <c r="AD62" s="100">
        <f t="shared" si="26"/>
        <v>12530</v>
      </c>
      <c r="AE62" s="100">
        <f t="shared" si="26"/>
        <v>13220</v>
      </c>
      <c r="AF62" s="100">
        <f t="shared" si="26"/>
        <v>13900</v>
      </c>
      <c r="AG62" s="100">
        <f t="shared" si="27"/>
        <v>14580</v>
      </c>
      <c r="AH62" s="100">
        <f t="shared" si="27"/>
        <v>15260</v>
      </c>
      <c r="AI62" s="100">
        <f t="shared" si="27"/>
        <v>15940</v>
      </c>
      <c r="AJ62" s="100">
        <f t="shared" si="27"/>
        <v>16610</v>
      </c>
      <c r="AK62" s="100">
        <f t="shared" si="27"/>
        <v>17280</v>
      </c>
      <c r="AL62" s="100">
        <f t="shared" si="27"/>
        <v>17950</v>
      </c>
      <c r="AM62" s="100">
        <f t="shared" si="27"/>
        <v>18610</v>
      </c>
      <c r="AN62" s="100">
        <f t="shared" si="27"/>
        <v>19270</v>
      </c>
      <c r="AO62" s="100">
        <f t="shared" si="27"/>
        <v>19930</v>
      </c>
      <c r="AP62" s="100">
        <f t="shared" si="27"/>
        <v>20580</v>
      </c>
      <c r="AQ62" s="100">
        <f t="shared" si="28"/>
        <v>21870</v>
      </c>
      <c r="AR62" s="100">
        <f t="shared" si="28"/>
        <v>23150</v>
      </c>
      <c r="AS62" s="100">
        <f t="shared" si="28"/>
        <v>24450</v>
      </c>
      <c r="AT62" s="104">
        <f t="shared" si="28"/>
        <v>25740</v>
      </c>
      <c r="AU62" s="49" t="str">
        <f t="shared" si="28"/>
        <v>x</v>
      </c>
      <c r="AV62" s="47" t="str">
        <f t="shared" si="28"/>
        <v>x</v>
      </c>
      <c r="AW62" s="3" t="str">
        <f t="shared" si="28"/>
        <v>x</v>
      </c>
      <c r="AX62" s="3" t="str">
        <f t="shared" si="28"/>
        <v>x</v>
      </c>
      <c r="AY62" s="44" t="str">
        <f t="shared" si="28"/>
        <v>x</v>
      </c>
      <c r="AZ62" s="90">
        <f t="shared" si="29"/>
        <v>36260</v>
      </c>
      <c r="BA62" s="27">
        <f t="shared" si="11"/>
        <v>1200</v>
      </c>
      <c r="BB62" s="10">
        <v>40260</v>
      </c>
      <c r="BC62" s="36">
        <f t="shared" si="12"/>
        <v>25680</v>
      </c>
      <c r="BD62" s="10">
        <f t="shared" si="13"/>
        <v>40260</v>
      </c>
    </row>
    <row r="63" spans="1:56" ht="16.5" thickBot="1" x14ac:dyDescent="0.3">
      <c r="A63" s="10"/>
      <c r="B63" s="26">
        <f t="shared" si="30"/>
        <v>1201</v>
      </c>
      <c r="C63" s="20">
        <f t="shared" si="24"/>
        <v>350</v>
      </c>
      <c r="D63" s="1">
        <f t="shared" si="24"/>
        <v>710</v>
      </c>
      <c r="E63" s="1">
        <f t="shared" si="24"/>
        <v>1060</v>
      </c>
      <c r="F63" s="1">
        <f t="shared" si="24"/>
        <v>1420</v>
      </c>
      <c r="G63" s="1">
        <f t="shared" si="24"/>
        <v>1770</v>
      </c>
      <c r="H63" s="18">
        <f t="shared" si="24"/>
        <v>2120</v>
      </c>
      <c r="I63" s="16">
        <f t="shared" si="24"/>
        <v>2480</v>
      </c>
      <c r="J63" s="11">
        <f t="shared" si="24"/>
        <v>2830</v>
      </c>
      <c r="K63" s="1">
        <f t="shared" si="24"/>
        <v>3190</v>
      </c>
      <c r="L63" s="1">
        <f t="shared" si="24"/>
        <v>3540</v>
      </c>
      <c r="M63" s="1">
        <f t="shared" si="25"/>
        <v>3890</v>
      </c>
      <c r="N63" s="1">
        <f t="shared" si="25"/>
        <v>4250</v>
      </c>
      <c r="O63" s="1">
        <f t="shared" si="25"/>
        <v>4600</v>
      </c>
      <c r="P63" s="1">
        <f t="shared" si="25"/>
        <v>4960</v>
      </c>
      <c r="Q63" s="1">
        <f t="shared" si="25"/>
        <v>5310</v>
      </c>
      <c r="R63" s="1">
        <f t="shared" si="25"/>
        <v>5660</v>
      </c>
      <c r="S63" s="1">
        <f t="shared" si="25"/>
        <v>6020</v>
      </c>
      <c r="T63" s="1">
        <f t="shared" si="25"/>
        <v>6370</v>
      </c>
      <c r="U63" s="1">
        <f t="shared" si="25"/>
        <v>6730</v>
      </c>
      <c r="V63" s="1">
        <f t="shared" si="25"/>
        <v>7080</v>
      </c>
      <c r="W63" s="1">
        <f t="shared" si="26"/>
        <v>7790</v>
      </c>
      <c r="X63" s="1">
        <f t="shared" si="26"/>
        <v>8500</v>
      </c>
      <c r="Y63" s="1">
        <f t="shared" si="26"/>
        <v>9200</v>
      </c>
      <c r="Z63" s="1">
        <f t="shared" si="26"/>
        <v>9910</v>
      </c>
      <c r="AA63" s="2">
        <f t="shared" si="26"/>
        <v>10610</v>
      </c>
      <c r="AB63" s="2">
        <f t="shared" si="26"/>
        <v>11310</v>
      </c>
      <c r="AC63" s="2">
        <f t="shared" si="26"/>
        <v>12010</v>
      </c>
      <c r="AD63" s="2">
        <f t="shared" si="26"/>
        <v>12710</v>
      </c>
      <c r="AE63" s="2">
        <f t="shared" si="26"/>
        <v>13410</v>
      </c>
      <c r="AF63" s="2">
        <f t="shared" si="26"/>
        <v>14100</v>
      </c>
      <c r="AG63" s="2">
        <f t="shared" si="27"/>
        <v>14790</v>
      </c>
      <c r="AH63" s="2">
        <f t="shared" si="27"/>
        <v>15480</v>
      </c>
      <c r="AI63" s="2">
        <f t="shared" si="27"/>
        <v>16170</v>
      </c>
      <c r="AJ63" s="2">
        <f t="shared" si="27"/>
        <v>16860</v>
      </c>
      <c r="AK63" s="2">
        <f t="shared" si="27"/>
        <v>17540</v>
      </c>
      <c r="AL63" s="2">
        <f t="shared" si="27"/>
        <v>18220</v>
      </c>
      <c r="AM63" s="2">
        <f t="shared" si="27"/>
        <v>18890</v>
      </c>
      <c r="AN63" s="2">
        <f t="shared" si="27"/>
        <v>19560</v>
      </c>
      <c r="AO63" s="2">
        <f t="shared" si="27"/>
        <v>20230</v>
      </c>
      <c r="AP63" s="2">
        <f t="shared" si="27"/>
        <v>20900</v>
      </c>
      <c r="AQ63" s="2">
        <f t="shared" si="28"/>
        <v>22220</v>
      </c>
      <c r="AR63" s="2">
        <f t="shared" si="28"/>
        <v>23530</v>
      </c>
      <c r="AS63" s="2">
        <f t="shared" si="28"/>
        <v>24850</v>
      </c>
      <c r="AT63" s="97">
        <f t="shared" si="28"/>
        <v>26170</v>
      </c>
      <c r="AU63" s="21" t="str">
        <f t="shared" si="28"/>
        <v>x</v>
      </c>
      <c r="AV63" s="19" t="str">
        <f t="shared" si="28"/>
        <v>x</v>
      </c>
      <c r="AW63" s="1" t="str">
        <f t="shared" si="28"/>
        <v>x</v>
      </c>
      <c r="AX63" s="1" t="str">
        <f t="shared" si="28"/>
        <v>x</v>
      </c>
      <c r="AY63" s="18" t="str">
        <f t="shared" si="28"/>
        <v>x</v>
      </c>
      <c r="AZ63" s="89">
        <f t="shared" si="29"/>
        <v>37680</v>
      </c>
      <c r="BA63" s="26">
        <f t="shared" si="11"/>
        <v>1201</v>
      </c>
      <c r="BB63" s="10">
        <f>BB62+1*(BB64-BB62)/2</f>
        <v>42070</v>
      </c>
      <c r="BC63" s="36">
        <f t="shared" si="12"/>
        <v>26680</v>
      </c>
      <c r="BD63" s="10">
        <f t="shared" si="13"/>
        <v>42070</v>
      </c>
    </row>
    <row r="64" spans="1:56" x14ac:dyDescent="0.25">
      <c r="A64" s="10"/>
      <c r="B64" s="26">
        <f t="shared" si="30"/>
        <v>1202</v>
      </c>
      <c r="C64" s="20">
        <f t="shared" si="24"/>
        <v>360</v>
      </c>
      <c r="D64" s="1">
        <f t="shared" si="24"/>
        <v>720</v>
      </c>
      <c r="E64" s="1">
        <f t="shared" si="24"/>
        <v>1070</v>
      </c>
      <c r="F64" s="1">
        <f t="shared" si="24"/>
        <v>1430</v>
      </c>
      <c r="G64" s="1">
        <f t="shared" si="24"/>
        <v>1790</v>
      </c>
      <c r="H64" s="18">
        <f t="shared" si="24"/>
        <v>2150</v>
      </c>
      <c r="I64" s="16">
        <f t="shared" si="24"/>
        <v>2510</v>
      </c>
      <c r="J64" s="11">
        <f t="shared" si="24"/>
        <v>2870</v>
      </c>
      <c r="K64" s="1">
        <f t="shared" si="24"/>
        <v>3230</v>
      </c>
      <c r="L64" s="1">
        <f t="shared" si="24"/>
        <v>3580</v>
      </c>
      <c r="M64" s="1">
        <f t="shared" si="25"/>
        <v>3940</v>
      </c>
      <c r="N64" s="1">
        <f t="shared" si="25"/>
        <v>4300</v>
      </c>
      <c r="O64" s="1">
        <f t="shared" si="25"/>
        <v>4660</v>
      </c>
      <c r="P64" s="1">
        <f t="shared" si="25"/>
        <v>5020</v>
      </c>
      <c r="Q64" s="1">
        <f t="shared" si="25"/>
        <v>5380</v>
      </c>
      <c r="R64" s="1">
        <f t="shared" si="25"/>
        <v>5740</v>
      </c>
      <c r="S64" s="1">
        <f t="shared" si="25"/>
        <v>6100</v>
      </c>
      <c r="T64" s="1">
        <f t="shared" si="25"/>
        <v>6450</v>
      </c>
      <c r="U64" s="1">
        <f t="shared" si="25"/>
        <v>6810</v>
      </c>
      <c r="V64" s="1">
        <f t="shared" si="25"/>
        <v>7170</v>
      </c>
      <c r="W64" s="1">
        <f t="shared" si="26"/>
        <v>7890</v>
      </c>
      <c r="X64" s="1">
        <f t="shared" si="26"/>
        <v>8610</v>
      </c>
      <c r="Y64" s="1">
        <f t="shared" si="26"/>
        <v>9320</v>
      </c>
      <c r="Z64" s="2">
        <f t="shared" si="26"/>
        <v>10040</v>
      </c>
      <c r="AA64" s="2">
        <f t="shared" si="26"/>
        <v>10750</v>
      </c>
      <c r="AB64" s="2">
        <f t="shared" si="26"/>
        <v>11470</v>
      </c>
      <c r="AC64" s="2">
        <f t="shared" si="26"/>
        <v>12180</v>
      </c>
      <c r="AD64" s="2">
        <f t="shared" si="26"/>
        <v>12890</v>
      </c>
      <c r="AE64" s="2">
        <f t="shared" si="26"/>
        <v>13590</v>
      </c>
      <c r="AF64" s="2">
        <f t="shared" si="26"/>
        <v>14300</v>
      </c>
      <c r="AG64" s="2">
        <f t="shared" si="27"/>
        <v>15000</v>
      </c>
      <c r="AH64" s="2">
        <f t="shared" si="27"/>
        <v>15700</v>
      </c>
      <c r="AI64" s="2">
        <f t="shared" si="27"/>
        <v>16400</v>
      </c>
      <c r="AJ64" s="2">
        <f t="shared" si="27"/>
        <v>17100</v>
      </c>
      <c r="AK64" s="2">
        <f t="shared" si="27"/>
        <v>17790</v>
      </c>
      <c r="AL64" s="2">
        <f t="shared" si="27"/>
        <v>18480</v>
      </c>
      <c r="AM64" s="2">
        <f t="shared" si="27"/>
        <v>19170</v>
      </c>
      <c r="AN64" s="2">
        <f t="shared" si="27"/>
        <v>19850</v>
      </c>
      <c r="AO64" s="2">
        <f t="shared" si="27"/>
        <v>20540</v>
      </c>
      <c r="AP64" s="2">
        <f t="shared" si="27"/>
        <v>21210</v>
      </c>
      <c r="AQ64" s="2">
        <f t="shared" si="28"/>
        <v>22560</v>
      </c>
      <c r="AR64" s="2">
        <f t="shared" si="28"/>
        <v>23890</v>
      </c>
      <c r="AS64" s="2">
        <f t="shared" si="28"/>
        <v>25240</v>
      </c>
      <c r="AT64" s="2">
        <f t="shared" si="28"/>
        <v>26590</v>
      </c>
      <c r="AU64" s="96">
        <f t="shared" si="28"/>
        <v>27930</v>
      </c>
      <c r="AV64" s="20" t="str">
        <f t="shared" si="28"/>
        <v>x</v>
      </c>
      <c r="AW64" s="11" t="str">
        <f t="shared" si="28"/>
        <v>x</v>
      </c>
      <c r="AX64" s="1" t="str">
        <f t="shared" si="28"/>
        <v>x</v>
      </c>
      <c r="AY64" s="18" t="str">
        <f t="shared" si="28"/>
        <v>x</v>
      </c>
      <c r="AZ64" s="89">
        <f t="shared" si="29"/>
        <v>39120</v>
      </c>
      <c r="BA64" s="26">
        <f t="shared" si="11"/>
        <v>1202</v>
      </c>
      <c r="BB64" s="10">
        <v>43880</v>
      </c>
      <c r="BC64" s="36">
        <f t="shared" si="12"/>
        <v>27700</v>
      </c>
      <c r="BD64" s="10">
        <f t="shared" si="13"/>
        <v>43880</v>
      </c>
    </row>
    <row r="65" spans="1:56" ht="16.5" thickBot="1" x14ac:dyDescent="0.3">
      <c r="A65" s="10"/>
      <c r="B65" s="26">
        <f t="shared" si="30"/>
        <v>1203</v>
      </c>
      <c r="C65" s="20">
        <f t="shared" si="24"/>
        <v>360</v>
      </c>
      <c r="D65" s="1">
        <f t="shared" si="24"/>
        <v>730</v>
      </c>
      <c r="E65" s="1">
        <f t="shared" si="24"/>
        <v>1090</v>
      </c>
      <c r="F65" s="1">
        <f t="shared" si="24"/>
        <v>1450</v>
      </c>
      <c r="G65" s="1">
        <f t="shared" si="24"/>
        <v>1810</v>
      </c>
      <c r="H65" s="18">
        <f t="shared" si="24"/>
        <v>2180</v>
      </c>
      <c r="I65" s="16">
        <f t="shared" si="24"/>
        <v>2540</v>
      </c>
      <c r="J65" s="11">
        <f t="shared" si="24"/>
        <v>2900</v>
      </c>
      <c r="K65" s="1">
        <f t="shared" si="24"/>
        <v>3270</v>
      </c>
      <c r="L65" s="1">
        <f t="shared" si="24"/>
        <v>3630</v>
      </c>
      <c r="M65" s="1">
        <f t="shared" si="25"/>
        <v>3990</v>
      </c>
      <c r="N65" s="1">
        <f t="shared" si="25"/>
        <v>4360</v>
      </c>
      <c r="O65" s="1">
        <f t="shared" si="25"/>
        <v>4720</v>
      </c>
      <c r="P65" s="1">
        <f t="shared" si="25"/>
        <v>5080</v>
      </c>
      <c r="Q65" s="1">
        <f t="shared" si="25"/>
        <v>5440</v>
      </c>
      <c r="R65" s="1">
        <f t="shared" si="25"/>
        <v>5810</v>
      </c>
      <c r="S65" s="1">
        <f t="shared" si="25"/>
        <v>6170</v>
      </c>
      <c r="T65" s="1">
        <f t="shared" si="25"/>
        <v>6540</v>
      </c>
      <c r="U65" s="1">
        <f t="shared" si="25"/>
        <v>6900</v>
      </c>
      <c r="V65" s="1">
        <f t="shared" si="25"/>
        <v>7260</v>
      </c>
      <c r="W65" s="1">
        <f t="shared" si="26"/>
        <v>7990</v>
      </c>
      <c r="X65" s="1">
        <f t="shared" si="26"/>
        <v>8720</v>
      </c>
      <c r="Y65" s="1">
        <f t="shared" si="26"/>
        <v>9450</v>
      </c>
      <c r="Z65" s="2">
        <f t="shared" si="26"/>
        <v>10170</v>
      </c>
      <c r="AA65" s="2">
        <f t="shared" si="26"/>
        <v>10900</v>
      </c>
      <c r="AB65" s="2">
        <f t="shared" si="26"/>
        <v>11620</v>
      </c>
      <c r="AC65" s="2">
        <f t="shared" si="26"/>
        <v>12340</v>
      </c>
      <c r="AD65" s="2">
        <f t="shared" si="26"/>
        <v>13060</v>
      </c>
      <c r="AE65" s="2">
        <f t="shared" si="26"/>
        <v>13780</v>
      </c>
      <c r="AF65" s="2">
        <f t="shared" si="26"/>
        <v>14500</v>
      </c>
      <c r="AG65" s="2">
        <f t="shared" si="27"/>
        <v>15210</v>
      </c>
      <c r="AH65" s="2">
        <f t="shared" si="27"/>
        <v>15920</v>
      </c>
      <c r="AI65" s="2">
        <f t="shared" si="27"/>
        <v>16630</v>
      </c>
      <c r="AJ65" s="2">
        <f t="shared" si="27"/>
        <v>17340</v>
      </c>
      <c r="AK65" s="2">
        <f t="shared" si="27"/>
        <v>18040</v>
      </c>
      <c r="AL65" s="2">
        <f t="shared" si="27"/>
        <v>18750</v>
      </c>
      <c r="AM65" s="2">
        <f t="shared" si="27"/>
        <v>19450</v>
      </c>
      <c r="AN65" s="2">
        <f t="shared" si="27"/>
        <v>20140</v>
      </c>
      <c r="AO65" s="2">
        <f t="shared" si="27"/>
        <v>20830</v>
      </c>
      <c r="AP65" s="2">
        <f t="shared" si="27"/>
        <v>21530</v>
      </c>
      <c r="AQ65" s="2">
        <f t="shared" si="28"/>
        <v>22900</v>
      </c>
      <c r="AR65" s="2">
        <f t="shared" si="28"/>
        <v>24250</v>
      </c>
      <c r="AS65" s="2">
        <f t="shared" si="28"/>
        <v>25630</v>
      </c>
      <c r="AT65" s="2">
        <f t="shared" si="28"/>
        <v>27000</v>
      </c>
      <c r="AU65" s="97">
        <f t="shared" si="28"/>
        <v>28370</v>
      </c>
      <c r="AV65" s="21" t="str">
        <f t="shared" si="28"/>
        <v>x</v>
      </c>
      <c r="AW65" s="19" t="str">
        <f t="shared" si="28"/>
        <v>x</v>
      </c>
      <c r="AX65" s="1" t="str">
        <f t="shared" si="28"/>
        <v>x</v>
      </c>
      <c r="AY65" s="18" t="str">
        <f t="shared" si="28"/>
        <v>x</v>
      </c>
      <c r="AZ65" s="89">
        <f t="shared" si="29"/>
        <v>40580</v>
      </c>
      <c r="BA65" s="26">
        <f t="shared" si="11"/>
        <v>1203</v>
      </c>
      <c r="BB65" s="10">
        <f>BB64+1*(BB66-BB64)/2</f>
        <v>45750</v>
      </c>
      <c r="BC65" s="36">
        <f t="shared" si="12"/>
        <v>28740</v>
      </c>
      <c r="BD65" s="10">
        <f t="shared" si="13"/>
        <v>45750</v>
      </c>
    </row>
    <row r="66" spans="1:56" ht="16.5" thickBot="1" x14ac:dyDescent="0.3">
      <c r="A66" s="10"/>
      <c r="B66" s="26">
        <f t="shared" si="30"/>
        <v>1204</v>
      </c>
      <c r="C66" s="20">
        <f t="shared" si="24"/>
        <v>370</v>
      </c>
      <c r="D66" s="1">
        <f t="shared" si="24"/>
        <v>730</v>
      </c>
      <c r="E66" s="1">
        <f t="shared" si="24"/>
        <v>1100</v>
      </c>
      <c r="F66" s="1">
        <f t="shared" si="24"/>
        <v>1470</v>
      </c>
      <c r="G66" s="1">
        <f t="shared" si="24"/>
        <v>1830</v>
      </c>
      <c r="H66" s="18">
        <f t="shared" si="24"/>
        <v>2200</v>
      </c>
      <c r="I66" s="16">
        <f t="shared" si="24"/>
        <v>2570</v>
      </c>
      <c r="J66" s="19">
        <f t="shared" si="24"/>
        <v>2940</v>
      </c>
      <c r="K66" s="1">
        <f t="shared" si="24"/>
        <v>3300</v>
      </c>
      <c r="L66" s="1">
        <f t="shared" si="24"/>
        <v>3670</v>
      </c>
      <c r="M66" s="1">
        <f t="shared" si="25"/>
        <v>4040</v>
      </c>
      <c r="N66" s="1">
        <f t="shared" si="25"/>
        <v>4410</v>
      </c>
      <c r="O66" s="1">
        <f t="shared" si="25"/>
        <v>4780</v>
      </c>
      <c r="P66" s="1">
        <f t="shared" si="25"/>
        <v>5140</v>
      </c>
      <c r="Q66" s="1">
        <f t="shared" si="25"/>
        <v>5510</v>
      </c>
      <c r="R66" s="1">
        <f t="shared" si="25"/>
        <v>5880</v>
      </c>
      <c r="S66" s="1">
        <f t="shared" si="25"/>
        <v>6250</v>
      </c>
      <c r="T66" s="1">
        <f t="shared" si="25"/>
        <v>6620</v>
      </c>
      <c r="U66" s="1">
        <f t="shared" si="25"/>
        <v>6990</v>
      </c>
      <c r="V66" s="1">
        <f t="shared" si="25"/>
        <v>7350</v>
      </c>
      <c r="W66" s="1">
        <f t="shared" si="26"/>
        <v>8090</v>
      </c>
      <c r="X66" s="1">
        <f t="shared" si="26"/>
        <v>8830</v>
      </c>
      <c r="Y66" s="1">
        <f t="shared" si="26"/>
        <v>9570</v>
      </c>
      <c r="Z66" s="2">
        <f t="shared" si="26"/>
        <v>10300</v>
      </c>
      <c r="AA66" s="2">
        <f t="shared" si="26"/>
        <v>11040</v>
      </c>
      <c r="AB66" s="2">
        <f t="shared" si="26"/>
        <v>11770</v>
      </c>
      <c r="AC66" s="2">
        <f t="shared" si="26"/>
        <v>12500</v>
      </c>
      <c r="AD66" s="2">
        <f t="shared" si="26"/>
        <v>13230</v>
      </c>
      <c r="AE66" s="2">
        <f t="shared" si="26"/>
        <v>13960</v>
      </c>
      <c r="AF66" s="2">
        <f t="shared" si="26"/>
        <v>14690</v>
      </c>
      <c r="AG66" s="2">
        <f t="shared" si="27"/>
        <v>15410</v>
      </c>
      <c r="AH66" s="2">
        <f t="shared" si="27"/>
        <v>16140</v>
      </c>
      <c r="AI66" s="2">
        <f t="shared" si="27"/>
        <v>16860</v>
      </c>
      <c r="AJ66" s="2">
        <f t="shared" si="27"/>
        <v>17580</v>
      </c>
      <c r="AK66" s="2">
        <f t="shared" si="27"/>
        <v>18290</v>
      </c>
      <c r="AL66" s="2">
        <f t="shared" si="27"/>
        <v>19010</v>
      </c>
      <c r="AM66" s="2">
        <f t="shared" si="27"/>
        <v>19720</v>
      </c>
      <c r="AN66" s="2">
        <f t="shared" si="27"/>
        <v>20420</v>
      </c>
      <c r="AO66" s="2">
        <f t="shared" si="27"/>
        <v>21130</v>
      </c>
      <c r="AP66" s="2">
        <f t="shared" si="27"/>
        <v>21830</v>
      </c>
      <c r="AQ66" s="2">
        <f t="shared" si="28"/>
        <v>23230</v>
      </c>
      <c r="AR66" s="2">
        <f t="shared" si="28"/>
        <v>24610</v>
      </c>
      <c r="AS66" s="2">
        <f t="shared" si="28"/>
        <v>26010</v>
      </c>
      <c r="AT66" s="2">
        <f t="shared" si="28"/>
        <v>27410</v>
      </c>
      <c r="AU66" s="2">
        <f t="shared" si="28"/>
        <v>28810</v>
      </c>
      <c r="AV66" s="96">
        <f t="shared" si="28"/>
        <v>30190</v>
      </c>
      <c r="AW66" s="20" t="str">
        <f t="shared" si="28"/>
        <v>x</v>
      </c>
      <c r="AX66" s="11" t="str">
        <f t="shared" si="28"/>
        <v>x</v>
      </c>
      <c r="AY66" s="18" t="str">
        <f t="shared" si="28"/>
        <v>x</v>
      </c>
      <c r="AZ66" s="89">
        <f t="shared" si="29"/>
        <v>42060</v>
      </c>
      <c r="BA66" s="26">
        <f t="shared" si="11"/>
        <v>1204</v>
      </c>
      <c r="BB66" s="10">
        <v>47620</v>
      </c>
      <c r="BC66" s="36">
        <f t="shared" si="12"/>
        <v>29780</v>
      </c>
      <c r="BD66" s="10">
        <f t="shared" si="13"/>
        <v>47620</v>
      </c>
    </row>
    <row r="67" spans="1:56" ht="16.5" thickBot="1" x14ac:dyDescent="0.3">
      <c r="A67" s="10"/>
      <c r="B67" s="27">
        <f t="shared" si="30"/>
        <v>1205</v>
      </c>
      <c r="C67" s="49">
        <f t="shared" si="24"/>
        <v>370</v>
      </c>
      <c r="D67" s="3">
        <f t="shared" si="24"/>
        <v>740</v>
      </c>
      <c r="E67" s="3">
        <f t="shared" si="24"/>
        <v>1110</v>
      </c>
      <c r="F67" s="3">
        <f t="shared" si="24"/>
        <v>1480</v>
      </c>
      <c r="G67" s="3">
        <f t="shared" si="24"/>
        <v>1860</v>
      </c>
      <c r="H67" s="3">
        <f t="shared" si="24"/>
        <v>2230</v>
      </c>
      <c r="I67" s="39">
        <f t="shared" si="24"/>
        <v>2600</v>
      </c>
      <c r="J67" s="50">
        <f t="shared" si="24"/>
        <v>2970</v>
      </c>
      <c r="K67" s="47">
        <f t="shared" si="24"/>
        <v>3340</v>
      </c>
      <c r="L67" s="3">
        <f t="shared" si="24"/>
        <v>3720</v>
      </c>
      <c r="M67" s="3">
        <f t="shared" si="25"/>
        <v>4090</v>
      </c>
      <c r="N67" s="3">
        <f t="shared" si="25"/>
        <v>4460</v>
      </c>
      <c r="O67" s="3">
        <f t="shared" si="25"/>
        <v>4830</v>
      </c>
      <c r="P67" s="3">
        <f t="shared" si="25"/>
        <v>5200</v>
      </c>
      <c r="Q67" s="3">
        <f t="shared" si="25"/>
        <v>5580</v>
      </c>
      <c r="R67" s="3">
        <f t="shared" si="25"/>
        <v>5950</v>
      </c>
      <c r="S67" s="3">
        <f t="shared" si="25"/>
        <v>6320</v>
      </c>
      <c r="T67" s="3">
        <f t="shared" si="25"/>
        <v>6700</v>
      </c>
      <c r="U67" s="3">
        <f t="shared" si="25"/>
        <v>7070</v>
      </c>
      <c r="V67" s="3">
        <f t="shared" si="25"/>
        <v>7440</v>
      </c>
      <c r="W67" s="3">
        <f t="shared" si="26"/>
        <v>8190</v>
      </c>
      <c r="X67" s="3">
        <f t="shared" si="26"/>
        <v>8940</v>
      </c>
      <c r="Y67" s="3">
        <f t="shared" si="26"/>
        <v>9680</v>
      </c>
      <c r="Z67" s="100">
        <f t="shared" si="26"/>
        <v>10430</v>
      </c>
      <c r="AA67" s="100">
        <f t="shared" si="26"/>
        <v>11170</v>
      </c>
      <c r="AB67" s="100">
        <f t="shared" si="26"/>
        <v>11920</v>
      </c>
      <c r="AC67" s="100">
        <f t="shared" si="26"/>
        <v>12660</v>
      </c>
      <c r="AD67" s="100">
        <f t="shared" si="26"/>
        <v>13400</v>
      </c>
      <c r="AE67" s="100">
        <f t="shared" si="26"/>
        <v>14140</v>
      </c>
      <c r="AF67" s="100">
        <f t="shared" si="26"/>
        <v>14880</v>
      </c>
      <c r="AG67" s="100">
        <f t="shared" si="27"/>
        <v>15610</v>
      </c>
      <c r="AH67" s="100">
        <f t="shared" si="27"/>
        <v>16350</v>
      </c>
      <c r="AI67" s="100">
        <f t="shared" si="27"/>
        <v>17080</v>
      </c>
      <c r="AJ67" s="100">
        <f t="shared" si="27"/>
        <v>17810</v>
      </c>
      <c r="AK67" s="100">
        <f t="shared" si="27"/>
        <v>18540</v>
      </c>
      <c r="AL67" s="100">
        <f t="shared" si="27"/>
        <v>19260</v>
      </c>
      <c r="AM67" s="100">
        <f t="shared" si="27"/>
        <v>19980</v>
      </c>
      <c r="AN67" s="100">
        <f t="shared" si="27"/>
        <v>20700</v>
      </c>
      <c r="AO67" s="100">
        <f t="shared" si="27"/>
        <v>21420</v>
      </c>
      <c r="AP67" s="100">
        <f t="shared" si="27"/>
        <v>22130</v>
      </c>
      <c r="AQ67" s="100">
        <f t="shared" si="28"/>
        <v>23550</v>
      </c>
      <c r="AR67" s="100">
        <f t="shared" si="28"/>
        <v>24960</v>
      </c>
      <c r="AS67" s="100">
        <f t="shared" si="28"/>
        <v>26380</v>
      </c>
      <c r="AT67" s="100">
        <f t="shared" si="28"/>
        <v>27810</v>
      </c>
      <c r="AU67" s="100">
        <f t="shared" si="28"/>
        <v>29240</v>
      </c>
      <c r="AV67" s="102">
        <f t="shared" si="28"/>
        <v>30650</v>
      </c>
      <c r="AW67" s="40" t="str">
        <f t="shared" si="28"/>
        <v>x</v>
      </c>
      <c r="AX67" s="42" t="str">
        <f t="shared" si="28"/>
        <v>x</v>
      </c>
      <c r="AY67" s="44" t="str">
        <f t="shared" si="28"/>
        <v>x</v>
      </c>
      <c r="AZ67" s="90">
        <f t="shared" si="29"/>
        <v>43550</v>
      </c>
      <c r="BA67" s="27">
        <f t="shared" si="11"/>
        <v>1205</v>
      </c>
      <c r="BB67" s="10">
        <f>BB66+1*(BB68-BB66)/2</f>
        <v>49560</v>
      </c>
      <c r="BC67" s="36">
        <f t="shared" si="12"/>
        <v>30840</v>
      </c>
      <c r="BD67" s="10">
        <f t="shared" si="13"/>
        <v>49560</v>
      </c>
    </row>
    <row r="68" spans="1:56" ht="16.5" thickBot="1" x14ac:dyDescent="0.3">
      <c r="A68" s="10"/>
      <c r="B68" s="57">
        <f t="shared" si="30"/>
        <v>1206</v>
      </c>
      <c r="C68" s="23">
        <f t="shared" si="24"/>
        <v>380</v>
      </c>
      <c r="D68" s="12">
        <f t="shared" si="24"/>
        <v>750</v>
      </c>
      <c r="E68" s="12">
        <f t="shared" si="24"/>
        <v>1130</v>
      </c>
      <c r="F68" s="12">
        <f t="shared" si="24"/>
        <v>1500</v>
      </c>
      <c r="G68" s="12">
        <f t="shared" si="24"/>
        <v>1880</v>
      </c>
      <c r="H68" s="12">
        <f t="shared" si="24"/>
        <v>2250</v>
      </c>
      <c r="I68" s="58">
        <f t="shared" si="24"/>
        <v>2630</v>
      </c>
      <c r="J68" s="59">
        <f t="shared" si="24"/>
        <v>3000</v>
      </c>
      <c r="K68" s="19">
        <f t="shared" si="24"/>
        <v>3380</v>
      </c>
      <c r="L68" s="12">
        <f t="shared" si="24"/>
        <v>3760</v>
      </c>
      <c r="M68" s="12">
        <f t="shared" si="25"/>
        <v>4130</v>
      </c>
      <c r="N68" s="12">
        <f t="shared" si="25"/>
        <v>4510</v>
      </c>
      <c r="O68" s="12">
        <f t="shared" si="25"/>
        <v>4890</v>
      </c>
      <c r="P68" s="12">
        <f t="shared" si="25"/>
        <v>5260</v>
      </c>
      <c r="Q68" s="12">
        <f t="shared" si="25"/>
        <v>5640</v>
      </c>
      <c r="R68" s="12">
        <f t="shared" si="25"/>
        <v>6020</v>
      </c>
      <c r="S68" s="12">
        <f t="shared" si="25"/>
        <v>6400</v>
      </c>
      <c r="T68" s="12">
        <f t="shared" si="25"/>
        <v>6770</v>
      </c>
      <c r="U68" s="12">
        <f t="shared" si="25"/>
        <v>7150</v>
      </c>
      <c r="V68" s="12">
        <f t="shared" si="25"/>
        <v>7530</v>
      </c>
      <c r="W68" s="12">
        <f t="shared" si="26"/>
        <v>8290</v>
      </c>
      <c r="X68" s="12">
        <f t="shared" si="26"/>
        <v>9040</v>
      </c>
      <c r="Y68" s="12">
        <f t="shared" si="26"/>
        <v>9800</v>
      </c>
      <c r="Z68" s="101">
        <f t="shared" si="26"/>
        <v>10560</v>
      </c>
      <c r="AA68" s="101">
        <f t="shared" si="26"/>
        <v>11310</v>
      </c>
      <c r="AB68" s="101">
        <f t="shared" si="26"/>
        <v>12060</v>
      </c>
      <c r="AC68" s="101">
        <f t="shared" si="26"/>
        <v>12820</v>
      </c>
      <c r="AD68" s="101">
        <f t="shared" si="26"/>
        <v>13570</v>
      </c>
      <c r="AE68" s="101">
        <f t="shared" si="26"/>
        <v>14320</v>
      </c>
      <c r="AF68" s="101">
        <f t="shared" si="26"/>
        <v>15060</v>
      </c>
      <c r="AG68" s="101">
        <f t="shared" si="27"/>
        <v>15810</v>
      </c>
      <c r="AH68" s="101">
        <f t="shared" si="27"/>
        <v>16560</v>
      </c>
      <c r="AI68" s="101">
        <f t="shared" si="27"/>
        <v>17300</v>
      </c>
      <c r="AJ68" s="101">
        <f t="shared" si="27"/>
        <v>18040</v>
      </c>
      <c r="AK68" s="101">
        <f t="shared" si="27"/>
        <v>18780</v>
      </c>
      <c r="AL68" s="101">
        <f t="shared" si="27"/>
        <v>19510</v>
      </c>
      <c r="AM68" s="101">
        <f t="shared" si="27"/>
        <v>20250</v>
      </c>
      <c r="AN68" s="101">
        <f t="shared" si="27"/>
        <v>20980</v>
      </c>
      <c r="AO68" s="101">
        <f t="shared" si="27"/>
        <v>21710</v>
      </c>
      <c r="AP68" s="101">
        <f t="shared" si="27"/>
        <v>22430</v>
      </c>
      <c r="AQ68" s="101">
        <f t="shared" si="28"/>
        <v>23870</v>
      </c>
      <c r="AR68" s="101">
        <f t="shared" si="28"/>
        <v>25310</v>
      </c>
      <c r="AS68" s="101">
        <f t="shared" si="28"/>
        <v>26750</v>
      </c>
      <c r="AT68" s="101">
        <f t="shared" si="28"/>
        <v>28210</v>
      </c>
      <c r="AU68" s="101">
        <f t="shared" si="28"/>
        <v>29660</v>
      </c>
      <c r="AV68" s="101">
        <f t="shared" si="28"/>
        <v>31100</v>
      </c>
      <c r="AW68" s="103">
        <f t="shared" si="28"/>
        <v>32380</v>
      </c>
      <c r="AX68" s="23" t="str">
        <f t="shared" si="28"/>
        <v>x</v>
      </c>
      <c r="AY68" s="63" t="str">
        <f t="shared" si="28"/>
        <v>x</v>
      </c>
      <c r="AZ68" s="91">
        <f t="shared" si="29"/>
        <v>45060</v>
      </c>
      <c r="BA68" s="57">
        <f t="shared" si="11"/>
        <v>1206</v>
      </c>
      <c r="BB68" s="10">
        <v>51500</v>
      </c>
      <c r="BC68" s="36">
        <f t="shared" si="12"/>
        <v>31910</v>
      </c>
      <c r="BD68" s="10">
        <f t="shared" si="13"/>
        <v>51500</v>
      </c>
    </row>
    <row r="69" spans="1:56" ht="16.5" thickBot="1" x14ac:dyDescent="0.3">
      <c r="A69" s="10"/>
      <c r="B69" s="180" t="s">
        <v>31</v>
      </c>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2"/>
      <c r="BA69" s="183"/>
      <c r="BC69" s="36"/>
    </row>
    <row r="70" spans="1:56" ht="16.5" thickBot="1" x14ac:dyDescent="0.3">
      <c r="A70" s="10"/>
      <c r="B70" s="78">
        <f>B68+1</f>
        <v>1207</v>
      </c>
      <c r="C70" s="82" t="e">
        <f>IF($B70&gt;C$10,"-",IF($B70&lt;C$6,"x",IF(ISERROR(IF(ROUND((SQRT(2*32.2*($B70-C$3)))*C$2*C$8,-1)&gt;$AZ70,$AZ70,ROUND((SQRT(2*32.2*($B70-C$3)))*C$2*C$8,-1))),$AZ70,IF(ROUND((SQRT(2*32.2*($B70-C$3)))*C$2*C$8,-1)&gt;$AZ70,$AZ70,ROUND((SQRT(2*32.2*($B70-C$3)))*C$2*C$8,-1)))))</f>
        <v>#REF!</v>
      </c>
      <c r="D70" s="32" t="e">
        <f t="shared" ref="D70:X73" si="31">IF($B70&gt;D$10,"-",IF($B70&lt;D$6,"x",IF(ISERROR(IF(ROUND((SQRT(2*32.2*($B70-D$3)))*D$2*D$8,-1)&gt;$AZ70,$AZ70,ROUND((SQRT(2*32.2*($B70-D$3)))*D$2*D$8,-1))),$AZ70,IF(ROUND((SQRT(2*32.2*($B70-D$3)))*D$2*D$8,-1)&gt;$AZ70,$AZ70,ROUND((SQRT(2*32.2*($B70-D$3)))*D$2*D$8,-1)))))</f>
        <v>#REF!</v>
      </c>
      <c r="E70" s="32" t="e">
        <f t="shared" si="31"/>
        <v>#REF!</v>
      </c>
      <c r="F70" s="32" t="e">
        <f t="shared" si="31"/>
        <v>#REF!</v>
      </c>
      <c r="G70" s="87" t="e">
        <f t="shared" si="31"/>
        <v>#REF!</v>
      </c>
      <c r="H70" s="29" t="e">
        <f t="shared" si="31"/>
        <v>#REF!</v>
      </c>
      <c r="I70" s="30" t="e">
        <f t="shared" si="31"/>
        <v>#REF!</v>
      </c>
      <c r="J70" s="81" t="e">
        <f t="shared" si="31"/>
        <v>#REF!</v>
      </c>
      <c r="K70" s="31" t="e">
        <f t="shared" si="31"/>
        <v>#REF!</v>
      </c>
      <c r="L70" s="32" t="e">
        <f t="shared" si="31"/>
        <v>#REF!</v>
      </c>
      <c r="M70" s="14" t="e">
        <f t="shared" si="31"/>
        <v>#REF!</v>
      </c>
      <c r="N70" s="14" t="e">
        <f t="shared" si="31"/>
        <v>#REF!</v>
      </c>
      <c r="O70" s="14" t="e">
        <f t="shared" si="31"/>
        <v>#REF!</v>
      </c>
      <c r="P70" s="14" t="e">
        <f t="shared" si="31"/>
        <v>#REF!</v>
      </c>
      <c r="Q70" s="14" t="e">
        <f t="shared" si="31"/>
        <v>#REF!</v>
      </c>
      <c r="R70" s="14" t="e">
        <f t="shared" si="31"/>
        <v>#REF!</v>
      </c>
      <c r="S70" s="14" t="e">
        <f t="shared" si="31"/>
        <v>#REF!</v>
      </c>
      <c r="T70" s="14" t="e">
        <f t="shared" si="31"/>
        <v>#REF!</v>
      </c>
      <c r="U70" s="14" t="e">
        <f t="shared" si="31"/>
        <v>#REF!</v>
      </c>
      <c r="V70" s="14" t="e">
        <f t="shared" si="31"/>
        <v>#REF!</v>
      </c>
      <c r="W70" s="14" t="e">
        <f t="shared" si="31"/>
        <v>#REF!</v>
      </c>
      <c r="X70" s="14" t="e">
        <f t="shared" si="31"/>
        <v>#REF!</v>
      </c>
      <c r="Y70" s="14">
        <f t="shared" ref="Y70:AF73" si="32">IF($B70&lt;Y$6,"x",IF(ISERROR(IF(ROUND((SQRT(2*32.2*($B70-Y$3)))*Y$2*Y$8,-1)&gt;$AZ70,$AZ70,ROUND((SQRT(2*32.2*($B70-Y$3)))*Y$2*Y$8,-1))),$AZ70,IF(ROUND((SQRT(2*32.2*($B70-Y$3)))*Y$2*Y$8,-1)&gt;$AZ70,$AZ70,ROUND((SQRT(2*32.2*($B70-Y$3)))*Y$2*Y$8,-1))))</f>
        <v>9920</v>
      </c>
      <c r="Z70" s="98">
        <f t="shared" si="32"/>
        <v>10680</v>
      </c>
      <c r="AA70" s="98">
        <f t="shared" si="32"/>
        <v>11440</v>
      </c>
      <c r="AB70" s="98">
        <f t="shared" si="32"/>
        <v>12210</v>
      </c>
      <c r="AC70" s="98">
        <f t="shared" si="32"/>
        <v>12970</v>
      </c>
      <c r="AD70" s="98">
        <f t="shared" si="32"/>
        <v>13730</v>
      </c>
      <c r="AE70" s="98">
        <f t="shared" si="32"/>
        <v>14490</v>
      </c>
      <c r="AF70" s="98">
        <f t="shared" si="32"/>
        <v>15250</v>
      </c>
      <c r="AG70" s="98">
        <f t="shared" ref="AG70:AP73" si="33">IF($B70&lt;AG$6,"x",IF(ISERROR(IF(ROUND((SQRT(2*32.2*($B70-AG$3)))*AG$2*AG$8,-1)&gt;$AZ70,$AZ70,ROUND((SQRT(2*32.2*($B70-AG$3)))*AG$2*AG$8,-1))),$AZ70,IF(ROUND((SQRT(2*32.2*($B70-AG$3)))*AG$2*AG$8,-1)&gt;$AZ70,$AZ70,ROUND((SQRT(2*32.2*($B70-AG$3)))*AG$2*AG$8,-1))))</f>
        <v>16010</v>
      </c>
      <c r="AH70" s="98">
        <f t="shared" si="33"/>
        <v>16760</v>
      </c>
      <c r="AI70" s="98">
        <f t="shared" si="33"/>
        <v>17520</v>
      </c>
      <c r="AJ70" s="98">
        <f t="shared" si="33"/>
        <v>18270</v>
      </c>
      <c r="AK70" s="98">
        <f t="shared" si="33"/>
        <v>19020</v>
      </c>
      <c r="AL70" s="98">
        <f t="shared" si="33"/>
        <v>19760</v>
      </c>
      <c r="AM70" s="98">
        <f t="shared" si="33"/>
        <v>20510</v>
      </c>
      <c r="AN70" s="98">
        <f t="shared" si="33"/>
        <v>21250</v>
      </c>
      <c r="AO70" s="98">
        <f t="shared" si="33"/>
        <v>21990</v>
      </c>
      <c r="AP70" s="98">
        <f t="shared" si="33"/>
        <v>22730</v>
      </c>
      <c r="AQ70" s="98">
        <f t="shared" ref="AQ70:AY73" si="34">IF($B70&lt;AQ$6,"x",IF(ISERROR(IF(ROUND((SQRT(2*32.2*($B70-AQ$3)))*AQ$2*AQ$8,-1)&gt;$AZ70,$AZ70,ROUND((SQRT(2*32.2*($B70-AQ$3)))*AQ$2*AQ$8,-1))),$AZ70,IF(ROUND((SQRT(2*32.2*($B70-AQ$3)))*AQ$2*AQ$8,-1)&gt;$AZ70,$AZ70,ROUND((SQRT(2*32.2*($B70-AQ$3)))*AQ$2*AQ$8,-1))))</f>
        <v>24190</v>
      </c>
      <c r="AR70" s="98">
        <f t="shared" si="34"/>
        <v>25650</v>
      </c>
      <c r="AS70" s="98">
        <f t="shared" si="34"/>
        <v>27120</v>
      </c>
      <c r="AT70" s="98">
        <f t="shared" si="34"/>
        <v>28600</v>
      </c>
      <c r="AU70" s="98">
        <f t="shared" si="34"/>
        <v>30080</v>
      </c>
      <c r="AV70" s="98">
        <f t="shared" si="34"/>
        <v>31540</v>
      </c>
      <c r="AW70" s="99">
        <f t="shared" si="34"/>
        <v>32850</v>
      </c>
      <c r="AX70" s="29" t="str">
        <f t="shared" si="34"/>
        <v>x</v>
      </c>
      <c r="AY70" s="85" t="str">
        <f t="shared" si="34"/>
        <v>x</v>
      </c>
      <c r="AZ70" s="92">
        <f>ROUND(((B70-$K$12)^1.5)*$E$12*3.3,-1)</f>
        <v>46590</v>
      </c>
      <c r="BA70" s="60">
        <f t="shared" si="11"/>
        <v>1207</v>
      </c>
      <c r="BB70" s="10">
        <f>BB68+1*(BB71-BB68)/2</f>
        <v>53510</v>
      </c>
      <c r="BC70" s="36">
        <f t="shared" si="12"/>
        <v>32990</v>
      </c>
      <c r="BD70" s="10">
        <f t="shared" si="13"/>
        <v>53510</v>
      </c>
    </row>
    <row r="71" spans="1:56" ht="16.5" thickBot="1" x14ac:dyDescent="0.3">
      <c r="A71" s="10"/>
      <c r="B71" s="79">
        <f>B70+1</f>
        <v>1208</v>
      </c>
      <c r="C71" s="23" t="e">
        <f t="shared" ref="C71:C73" si="35">IF($B71&gt;C$10,"-",IF($B71&lt;C$6,"x",IF(ISERROR(IF(ROUND((SQRT(2*32.2*($B71-C$3)))*C$2*C$8,-1)&gt;$AZ71,$AZ71,ROUND((SQRT(2*32.2*($B71-C$3)))*C$2*C$8,-1))),$AZ71,IF(ROUND((SQRT(2*32.2*($B71-C$3)))*C$2*C$8,-1)&gt;$AZ71,$AZ71,ROUND((SQRT(2*32.2*($B71-C$3)))*C$2*C$8,-1)))))</f>
        <v>#REF!</v>
      </c>
      <c r="D71" s="12" t="e">
        <f t="shared" si="31"/>
        <v>#REF!</v>
      </c>
      <c r="E71" s="12" t="e">
        <f t="shared" si="31"/>
        <v>#REF!</v>
      </c>
      <c r="F71" s="12" t="e">
        <f t="shared" si="31"/>
        <v>#REF!</v>
      </c>
      <c r="G71" s="12" t="e">
        <f t="shared" si="31"/>
        <v>#REF!</v>
      </c>
      <c r="H71" s="70" t="e">
        <f t="shared" si="31"/>
        <v>#REF!</v>
      </c>
      <c r="I71" s="70" t="e">
        <f t="shared" si="31"/>
        <v>#REF!</v>
      </c>
      <c r="J71" s="88" t="e">
        <f t="shared" si="31"/>
        <v>#REF!</v>
      </c>
      <c r="K71" s="31" t="e">
        <f t="shared" si="31"/>
        <v>#REF!</v>
      </c>
      <c r="L71" s="83" t="e">
        <f t="shared" si="31"/>
        <v>#REF!</v>
      </c>
      <c r="M71" s="19" t="e">
        <f t="shared" si="31"/>
        <v>#REF!</v>
      </c>
      <c r="N71" s="12" t="e">
        <f t="shared" si="31"/>
        <v>#REF!</v>
      </c>
      <c r="O71" s="12" t="e">
        <f t="shared" si="31"/>
        <v>#REF!</v>
      </c>
      <c r="P71" s="12" t="e">
        <f t="shared" si="31"/>
        <v>#REF!</v>
      </c>
      <c r="Q71" s="12" t="e">
        <f t="shared" si="31"/>
        <v>#REF!</v>
      </c>
      <c r="R71" s="12" t="e">
        <f t="shared" si="31"/>
        <v>#REF!</v>
      </c>
      <c r="S71" s="1" t="e">
        <f t="shared" si="31"/>
        <v>#REF!</v>
      </c>
      <c r="T71" s="1" t="e">
        <f t="shared" si="31"/>
        <v>#REF!</v>
      </c>
      <c r="U71" s="1" t="e">
        <f t="shared" si="31"/>
        <v>#REF!</v>
      </c>
      <c r="V71" s="1" t="e">
        <f t="shared" si="31"/>
        <v>#REF!</v>
      </c>
      <c r="W71" s="1" t="e">
        <f t="shared" si="31"/>
        <v>#REF!</v>
      </c>
      <c r="X71" s="1" t="e">
        <f t="shared" si="31"/>
        <v>#REF!</v>
      </c>
      <c r="Y71" s="2">
        <f t="shared" si="32"/>
        <v>10030</v>
      </c>
      <c r="Z71" s="2">
        <f t="shared" si="32"/>
        <v>10800</v>
      </c>
      <c r="AA71" s="2">
        <f t="shared" si="32"/>
        <v>11580</v>
      </c>
      <c r="AB71" s="2">
        <f t="shared" si="32"/>
        <v>12350</v>
      </c>
      <c r="AC71" s="2">
        <f t="shared" si="32"/>
        <v>13120</v>
      </c>
      <c r="AD71" s="2">
        <f t="shared" si="32"/>
        <v>13890</v>
      </c>
      <c r="AE71" s="2">
        <f t="shared" si="32"/>
        <v>14660</v>
      </c>
      <c r="AF71" s="2">
        <f t="shared" si="32"/>
        <v>15430</v>
      </c>
      <c r="AG71" s="2">
        <f t="shared" si="33"/>
        <v>16200</v>
      </c>
      <c r="AH71" s="2">
        <f t="shared" si="33"/>
        <v>16970</v>
      </c>
      <c r="AI71" s="2">
        <f t="shared" si="33"/>
        <v>17730</v>
      </c>
      <c r="AJ71" s="2">
        <f t="shared" si="33"/>
        <v>18490</v>
      </c>
      <c r="AK71" s="2">
        <f t="shared" si="33"/>
        <v>19250</v>
      </c>
      <c r="AL71" s="2">
        <f t="shared" si="33"/>
        <v>20010</v>
      </c>
      <c r="AM71" s="2">
        <f t="shared" si="33"/>
        <v>20760</v>
      </c>
      <c r="AN71" s="2">
        <f t="shared" si="33"/>
        <v>21520</v>
      </c>
      <c r="AO71" s="2">
        <f t="shared" si="33"/>
        <v>22270</v>
      </c>
      <c r="AP71" s="2">
        <f t="shared" si="33"/>
        <v>23020</v>
      </c>
      <c r="AQ71" s="2">
        <f t="shared" si="34"/>
        <v>24510</v>
      </c>
      <c r="AR71" s="2">
        <f t="shared" si="34"/>
        <v>25980</v>
      </c>
      <c r="AS71" s="2">
        <f t="shared" si="34"/>
        <v>27480</v>
      </c>
      <c r="AT71" s="2">
        <f t="shared" si="34"/>
        <v>28990</v>
      </c>
      <c r="AU71" s="2">
        <f t="shared" si="34"/>
        <v>30490</v>
      </c>
      <c r="AV71" s="2">
        <f t="shared" si="34"/>
        <v>31980</v>
      </c>
      <c r="AW71" s="2">
        <f t="shared" si="34"/>
        <v>33310</v>
      </c>
      <c r="AX71" s="96">
        <f t="shared" si="34"/>
        <v>34540</v>
      </c>
      <c r="AY71" s="34" t="str">
        <f t="shared" si="34"/>
        <v>x</v>
      </c>
      <c r="AZ71" s="89">
        <f>ROUND(((B71-$K$12)^1.5)*$E$12*3.3,-1)</f>
        <v>48130</v>
      </c>
      <c r="BA71" s="26">
        <f t="shared" si="11"/>
        <v>1208</v>
      </c>
      <c r="BB71" s="10">
        <v>55520</v>
      </c>
      <c r="BC71" s="36">
        <f t="shared" si="12"/>
        <v>34080</v>
      </c>
      <c r="BD71" s="10">
        <f t="shared" si="13"/>
        <v>55520</v>
      </c>
    </row>
    <row r="72" spans="1:56" ht="16.5" thickBot="1" x14ac:dyDescent="0.3">
      <c r="A72" s="10"/>
      <c r="B72" s="79">
        <f>B71+1</f>
        <v>1209</v>
      </c>
      <c r="C72" s="23" t="e">
        <f t="shared" si="35"/>
        <v>#REF!</v>
      </c>
      <c r="D72" s="12" t="e">
        <f t="shared" si="31"/>
        <v>#REF!</v>
      </c>
      <c r="E72" s="12" t="e">
        <f t="shared" si="31"/>
        <v>#REF!</v>
      </c>
      <c r="F72" s="12" t="e">
        <f t="shared" si="31"/>
        <v>#REF!</v>
      </c>
      <c r="G72" s="12" t="e">
        <f t="shared" si="31"/>
        <v>#REF!</v>
      </c>
      <c r="H72" s="12" t="e">
        <f t="shared" si="31"/>
        <v>#REF!</v>
      </c>
      <c r="I72" s="12" t="e">
        <f t="shared" si="31"/>
        <v>#REF!</v>
      </c>
      <c r="J72" s="59" t="e">
        <f t="shared" si="31"/>
        <v>#REF!</v>
      </c>
      <c r="K72" s="19" t="e">
        <f t="shared" si="31"/>
        <v>#REF!</v>
      </c>
      <c r="L72" s="12" t="e">
        <f t="shared" si="31"/>
        <v>#REF!</v>
      </c>
      <c r="M72" s="32" t="e">
        <f t="shared" si="31"/>
        <v>#REF!</v>
      </c>
      <c r="N72" s="32" t="e">
        <f t="shared" si="31"/>
        <v>#REF!</v>
      </c>
      <c r="O72" s="32" t="e">
        <f t="shared" si="31"/>
        <v>#REF!</v>
      </c>
      <c r="P72" s="32" t="e">
        <f t="shared" si="31"/>
        <v>#REF!</v>
      </c>
      <c r="Q72" s="32" t="e">
        <f t="shared" si="31"/>
        <v>#REF!</v>
      </c>
      <c r="R72" s="83" t="e">
        <f t="shared" si="31"/>
        <v>#REF!</v>
      </c>
      <c r="S72" s="19" t="e">
        <f t="shared" si="31"/>
        <v>#REF!</v>
      </c>
      <c r="T72" s="12" t="e">
        <f t="shared" si="31"/>
        <v>#REF!</v>
      </c>
      <c r="U72" s="12" t="e">
        <f t="shared" si="31"/>
        <v>#REF!</v>
      </c>
      <c r="V72" s="12" t="e">
        <f t="shared" si="31"/>
        <v>#REF!</v>
      </c>
      <c r="W72" s="1" t="e">
        <f t="shared" si="31"/>
        <v>#REF!</v>
      </c>
      <c r="X72" s="1" t="e">
        <f t="shared" si="31"/>
        <v>#REF!</v>
      </c>
      <c r="Y72" s="2">
        <f t="shared" si="32"/>
        <v>10140</v>
      </c>
      <c r="Z72" s="2">
        <f t="shared" si="32"/>
        <v>10930</v>
      </c>
      <c r="AA72" s="2">
        <f t="shared" si="32"/>
        <v>11710</v>
      </c>
      <c r="AB72" s="2">
        <f t="shared" si="32"/>
        <v>12490</v>
      </c>
      <c r="AC72" s="2">
        <f t="shared" si="32"/>
        <v>13270</v>
      </c>
      <c r="AD72" s="2">
        <f t="shared" si="32"/>
        <v>14050</v>
      </c>
      <c r="AE72" s="2">
        <f t="shared" si="32"/>
        <v>14830</v>
      </c>
      <c r="AF72" s="2">
        <f t="shared" si="32"/>
        <v>15610</v>
      </c>
      <c r="AG72" s="2">
        <f t="shared" si="33"/>
        <v>16390</v>
      </c>
      <c r="AH72" s="2">
        <f t="shared" si="33"/>
        <v>17170</v>
      </c>
      <c r="AI72" s="2">
        <f t="shared" si="33"/>
        <v>17940</v>
      </c>
      <c r="AJ72" s="2">
        <f t="shared" si="33"/>
        <v>18710</v>
      </c>
      <c r="AK72" s="2">
        <f t="shared" si="33"/>
        <v>19480</v>
      </c>
      <c r="AL72" s="2">
        <f t="shared" si="33"/>
        <v>20250</v>
      </c>
      <c r="AM72" s="2">
        <f t="shared" si="33"/>
        <v>21020</v>
      </c>
      <c r="AN72" s="2">
        <f t="shared" si="33"/>
        <v>21780</v>
      </c>
      <c r="AO72" s="2">
        <f t="shared" si="33"/>
        <v>22540</v>
      </c>
      <c r="AP72" s="2">
        <f t="shared" si="33"/>
        <v>23300</v>
      </c>
      <c r="AQ72" s="2">
        <f t="shared" si="34"/>
        <v>24810</v>
      </c>
      <c r="AR72" s="2">
        <f t="shared" si="34"/>
        <v>26310</v>
      </c>
      <c r="AS72" s="2">
        <f t="shared" si="34"/>
        <v>27830</v>
      </c>
      <c r="AT72" s="2">
        <f t="shared" si="34"/>
        <v>29370</v>
      </c>
      <c r="AU72" s="2">
        <f t="shared" si="34"/>
        <v>30890</v>
      </c>
      <c r="AV72" s="2">
        <f t="shared" si="34"/>
        <v>32410</v>
      </c>
      <c r="AW72" s="2">
        <f t="shared" si="34"/>
        <v>33770</v>
      </c>
      <c r="AX72" s="97">
        <f t="shared" si="34"/>
        <v>35020</v>
      </c>
      <c r="AY72" s="86" t="str">
        <f t="shared" si="34"/>
        <v>x</v>
      </c>
      <c r="AZ72" s="89">
        <f>ROUND(((B72-$K$12)^1.5)*$E$12*3.3,-1)</f>
        <v>49690</v>
      </c>
      <c r="BA72" s="26">
        <f t="shared" si="11"/>
        <v>1209</v>
      </c>
      <c r="BB72" s="10">
        <f>BB71+1*(BB73-BB71)/2</f>
        <v>57595</v>
      </c>
      <c r="BC72" s="36">
        <f t="shared" si="12"/>
        <v>35190</v>
      </c>
      <c r="BD72" s="10">
        <f t="shared" si="13"/>
        <v>57595</v>
      </c>
    </row>
    <row r="73" spans="1:56" ht="16.5" thickBot="1" x14ac:dyDescent="0.3">
      <c r="A73" s="10"/>
      <c r="B73" s="80">
        <f>B72+1</f>
        <v>1210</v>
      </c>
      <c r="C73" s="40" t="e">
        <f t="shared" si="35"/>
        <v>#REF!</v>
      </c>
      <c r="D73" s="41" t="e">
        <f t="shared" si="31"/>
        <v>#REF!</v>
      </c>
      <c r="E73" s="41" t="e">
        <f t="shared" si="31"/>
        <v>#REF!</v>
      </c>
      <c r="F73" s="41" t="e">
        <f t="shared" si="31"/>
        <v>#REF!</v>
      </c>
      <c r="G73" s="41" t="e">
        <f t="shared" si="31"/>
        <v>#REF!</v>
      </c>
      <c r="H73" s="41" t="e">
        <f t="shared" si="31"/>
        <v>#REF!</v>
      </c>
      <c r="I73" s="41" t="e">
        <f t="shared" si="31"/>
        <v>#REF!</v>
      </c>
      <c r="J73" s="41" t="e">
        <f t="shared" si="31"/>
        <v>#REF!</v>
      </c>
      <c r="K73" s="51" t="e">
        <f t="shared" si="31"/>
        <v>#REF!</v>
      </c>
      <c r="L73" s="52" t="e">
        <f t="shared" si="31"/>
        <v>#REF!</v>
      </c>
      <c r="M73" s="41" t="e">
        <f t="shared" si="31"/>
        <v>#REF!</v>
      </c>
      <c r="N73" s="41" t="e">
        <f t="shared" si="31"/>
        <v>#REF!</v>
      </c>
      <c r="O73" s="41" t="e">
        <f t="shared" si="31"/>
        <v>#REF!</v>
      </c>
      <c r="P73" s="41" t="e">
        <f t="shared" si="31"/>
        <v>#REF!</v>
      </c>
      <c r="Q73" s="41" t="e">
        <f t="shared" si="31"/>
        <v>#REF!</v>
      </c>
      <c r="R73" s="41" t="e">
        <f t="shared" si="31"/>
        <v>#REF!</v>
      </c>
      <c r="S73" s="84" t="e">
        <f t="shared" si="31"/>
        <v>#REF!</v>
      </c>
      <c r="T73" s="84" t="e">
        <f t="shared" si="31"/>
        <v>#REF!</v>
      </c>
      <c r="U73" s="84" t="e">
        <f t="shared" si="31"/>
        <v>#REF!</v>
      </c>
      <c r="V73" s="51" t="e">
        <f t="shared" si="31"/>
        <v>#REF!</v>
      </c>
      <c r="W73" s="52" t="e">
        <f t="shared" si="31"/>
        <v>#REF!</v>
      </c>
      <c r="X73" s="41" t="e">
        <f t="shared" si="31"/>
        <v>#REF!</v>
      </c>
      <c r="Y73" s="94">
        <f t="shared" si="32"/>
        <v>10250</v>
      </c>
      <c r="Z73" s="94">
        <f t="shared" si="32"/>
        <v>11050</v>
      </c>
      <c r="AA73" s="94">
        <f t="shared" si="32"/>
        <v>11840</v>
      </c>
      <c r="AB73" s="94">
        <f t="shared" si="32"/>
        <v>12630</v>
      </c>
      <c r="AC73" s="94">
        <f t="shared" si="32"/>
        <v>13420</v>
      </c>
      <c r="AD73" s="94">
        <f t="shared" si="32"/>
        <v>14210</v>
      </c>
      <c r="AE73" s="94">
        <f t="shared" si="32"/>
        <v>15000</v>
      </c>
      <c r="AF73" s="94">
        <f t="shared" si="32"/>
        <v>15790</v>
      </c>
      <c r="AG73" s="94">
        <f t="shared" si="33"/>
        <v>16580</v>
      </c>
      <c r="AH73" s="94">
        <f t="shared" si="33"/>
        <v>17370</v>
      </c>
      <c r="AI73" s="94">
        <f t="shared" si="33"/>
        <v>18150</v>
      </c>
      <c r="AJ73" s="94">
        <f t="shared" si="33"/>
        <v>18930</v>
      </c>
      <c r="AK73" s="94">
        <f t="shared" si="33"/>
        <v>19710</v>
      </c>
      <c r="AL73" s="94">
        <f t="shared" si="33"/>
        <v>20490</v>
      </c>
      <c r="AM73" s="94">
        <f t="shared" si="33"/>
        <v>21270</v>
      </c>
      <c r="AN73" s="94">
        <f t="shared" si="33"/>
        <v>22040</v>
      </c>
      <c r="AO73" s="94">
        <f t="shared" si="33"/>
        <v>22820</v>
      </c>
      <c r="AP73" s="94">
        <f t="shared" si="33"/>
        <v>23590</v>
      </c>
      <c r="AQ73" s="94">
        <f t="shared" si="34"/>
        <v>25120</v>
      </c>
      <c r="AR73" s="94">
        <f t="shared" si="34"/>
        <v>26640</v>
      </c>
      <c r="AS73" s="94">
        <f t="shared" si="34"/>
        <v>28190</v>
      </c>
      <c r="AT73" s="94">
        <f t="shared" si="34"/>
        <v>29740</v>
      </c>
      <c r="AU73" s="94">
        <f t="shared" si="34"/>
        <v>31290</v>
      </c>
      <c r="AV73" s="94">
        <f t="shared" si="34"/>
        <v>32830</v>
      </c>
      <c r="AW73" s="94">
        <f t="shared" si="34"/>
        <v>34220</v>
      </c>
      <c r="AX73" s="94">
        <f t="shared" si="34"/>
        <v>35490</v>
      </c>
      <c r="AY73" s="95">
        <f t="shared" si="34"/>
        <v>36730</v>
      </c>
      <c r="AZ73" s="93">
        <f>ROUND(((B73-$K$12)^1.5)*$E$12*3.3,-1)</f>
        <v>51270</v>
      </c>
      <c r="BA73" s="28">
        <f t="shared" si="11"/>
        <v>1210</v>
      </c>
      <c r="BB73" s="10">
        <v>59670</v>
      </c>
      <c r="BC73" s="36">
        <f t="shared" si="12"/>
        <v>36310</v>
      </c>
      <c r="BD73" s="10">
        <f t="shared" si="13"/>
        <v>59670</v>
      </c>
    </row>
    <row r="74" spans="1:56" s="4" customFormat="1" ht="16.5" thickBot="1" x14ac:dyDescent="0.3">
      <c r="A74" s="8"/>
    </row>
    <row r="75" spans="1:56" s="4" customFormat="1" ht="16.5" thickBot="1" x14ac:dyDescent="0.3">
      <c r="A75" s="8"/>
      <c r="C75" s="8"/>
      <c r="D75" s="8"/>
      <c r="G75" s="116" t="s">
        <v>17</v>
      </c>
      <c r="H75" s="109" t="s">
        <v>18</v>
      </c>
      <c r="I75" s="114"/>
      <c r="J75" s="115" t="s">
        <v>38</v>
      </c>
      <c r="K75" s="116"/>
      <c r="L75" s="116"/>
      <c r="M75" s="116"/>
      <c r="N75" s="116"/>
      <c r="O75" s="113"/>
      <c r="P75" s="113"/>
      <c r="Q75" s="113"/>
      <c r="R75" s="113"/>
      <c r="S75" s="113"/>
      <c r="T75" s="113"/>
      <c r="U75" s="8"/>
      <c r="V75" s="8"/>
      <c r="W75" s="8"/>
      <c r="X75" s="8"/>
      <c r="Y75" s="8"/>
      <c r="Z75" s="8"/>
      <c r="AA75" s="8"/>
      <c r="AB75" s="8"/>
      <c r="AC75" s="8"/>
      <c r="AD75" s="8"/>
      <c r="AE75" s="8"/>
      <c r="AF75" s="8"/>
      <c r="AG75" s="8"/>
      <c r="AH75" s="8"/>
      <c r="AI75" s="8"/>
      <c r="AJ75" s="8"/>
      <c r="AK75" s="8"/>
      <c r="AL75" s="8"/>
    </row>
    <row r="76" spans="1:56" s="4" customFormat="1" x14ac:dyDescent="0.25">
      <c r="A76" s="8"/>
      <c r="C76" s="8"/>
      <c r="D76" s="8"/>
      <c r="G76" s="116"/>
      <c r="H76" s="111" t="s">
        <v>19</v>
      </c>
      <c r="I76" s="120" t="s">
        <v>2</v>
      </c>
      <c r="J76" s="115" t="s">
        <v>39</v>
      </c>
      <c r="K76" s="116"/>
      <c r="L76" s="116"/>
      <c r="M76" s="116"/>
      <c r="N76" s="116"/>
      <c r="O76" s="113"/>
      <c r="P76" s="113"/>
      <c r="Q76" s="113"/>
      <c r="R76" s="113"/>
      <c r="S76" s="113"/>
      <c r="T76" s="113"/>
      <c r="U76" s="8"/>
      <c r="V76" s="8"/>
      <c r="W76" s="8"/>
      <c r="X76" s="8"/>
      <c r="Y76" s="8"/>
      <c r="Z76" s="8"/>
      <c r="AA76" s="8"/>
      <c r="AB76" s="8"/>
      <c r="AC76" s="8"/>
      <c r="AD76" s="8"/>
      <c r="AE76" s="8"/>
      <c r="AF76" s="8"/>
      <c r="AG76" s="8"/>
      <c r="AH76" s="8"/>
      <c r="AI76" s="8"/>
      <c r="AJ76" s="8"/>
      <c r="AK76" s="8"/>
      <c r="AL76" s="8"/>
    </row>
    <row r="77" spans="1:56" s="4" customFormat="1" x14ac:dyDescent="0.25">
      <c r="A77" s="8"/>
      <c r="C77" s="8"/>
      <c r="D77" s="8"/>
      <c r="G77" s="116"/>
      <c r="H77" s="109" t="s">
        <v>20</v>
      </c>
      <c r="I77" s="110" t="s">
        <v>40</v>
      </c>
      <c r="J77" s="115" t="s">
        <v>41</v>
      </c>
      <c r="K77" s="116"/>
      <c r="L77" s="116"/>
      <c r="M77" s="116"/>
      <c r="N77" s="116"/>
      <c r="O77" s="113"/>
      <c r="P77" s="113"/>
      <c r="Q77" s="113"/>
      <c r="R77" s="113"/>
      <c r="S77" s="113"/>
      <c r="T77" s="113"/>
      <c r="U77" s="8"/>
      <c r="V77" s="8"/>
      <c r="W77" s="8"/>
      <c r="X77" s="8"/>
      <c r="Y77" s="8"/>
      <c r="Z77" s="8"/>
      <c r="AA77" s="8"/>
      <c r="AB77" s="8"/>
      <c r="AC77" s="8"/>
      <c r="AD77" s="8"/>
      <c r="AE77" s="8"/>
      <c r="AF77" s="8"/>
      <c r="AG77" s="8"/>
      <c r="AH77" s="8"/>
      <c r="AI77" s="8"/>
      <c r="AJ77" s="8"/>
      <c r="AK77" s="8"/>
      <c r="AL77" s="8"/>
    </row>
    <row r="78" spans="1:56" s="4" customFormat="1" x14ac:dyDescent="0.25">
      <c r="A78" s="8"/>
      <c r="C78" s="8"/>
      <c r="D78" s="8"/>
      <c r="G78" s="116"/>
      <c r="H78" s="109" t="s">
        <v>21</v>
      </c>
      <c r="I78" s="115" t="s">
        <v>30</v>
      </c>
      <c r="J78" s="116"/>
      <c r="K78" s="116"/>
      <c r="L78" s="116"/>
      <c r="M78" s="116"/>
      <c r="N78" s="116"/>
      <c r="O78" s="113"/>
      <c r="P78" s="113"/>
      <c r="Q78" s="113"/>
      <c r="R78" s="113"/>
      <c r="S78" s="113"/>
      <c r="T78" s="113"/>
      <c r="U78" s="8"/>
      <c r="V78" s="8"/>
      <c r="W78" s="8"/>
      <c r="X78" s="8"/>
      <c r="Y78" s="8"/>
      <c r="Z78" s="8"/>
      <c r="AA78" s="8"/>
      <c r="AB78" s="8"/>
      <c r="AC78" s="8"/>
      <c r="AD78" s="8"/>
      <c r="AE78" s="8"/>
      <c r="AF78" s="8"/>
      <c r="AG78" s="8"/>
      <c r="AH78" s="8"/>
      <c r="AI78" s="8"/>
      <c r="AJ78" s="8"/>
      <c r="AK78" s="8"/>
      <c r="AL78" s="8"/>
    </row>
    <row r="79" spans="1:56" s="4" customFormat="1" x14ac:dyDescent="0.25">
      <c r="A79" s="8"/>
      <c r="C79" s="8"/>
      <c r="D79" s="8"/>
      <c r="G79" s="116"/>
      <c r="H79" s="111" t="s">
        <v>22</v>
      </c>
      <c r="I79" s="112" t="s">
        <v>47</v>
      </c>
      <c r="J79" s="116"/>
      <c r="K79" s="116"/>
      <c r="L79" s="116"/>
      <c r="M79" s="116"/>
      <c r="N79" s="116"/>
      <c r="O79" s="113"/>
      <c r="P79" s="113"/>
      <c r="Q79" s="113"/>
      <c r="R79" s="113"/>
      <c r="S79" s="113"/>
      <c r="T79" s="113"/>
      <c r="U79" s="8"/>
      <c r="V79" s="8"/>
      <c r="W79" s="8"/>
      <c r="X79" s="8"/>
      <c r="Y79" s="8"/>
      <c r="Z79" s="8"/>
      <c r="AA79" s="8"/>
      <c r="AB79" s="8"/>
      <c r="AC79" s="8"/>
      <c r="AD79" s="8"/>
      <c r="AE79" s="8"/>
      <c r="AF79" s="8"/>
      <c r="AG79" s="8"/>
      <c r="AH79" s="8"/>
      <c r="AI79" s="8"/>
      <c r="AJ79" s="8"/>
      <c r="AK79" s="8"/>
      <c r="AL79" s="8"/>
    </row>
    <row r="80" spans="1:56" s="4" customFormat="1" x14ac:dyDescent="0.25">
      <c r="A80" s="8"/>
      <c r="C80" s="8"/>
      <c r="D80" s="8"/>
      <c r="G80" s="116"/>
      <c r="H80" s="109" t="s">
        <v>23</v>
      </c>
      <c r="I80" s="115" t="s">
        <v>42</v>
      </c>
      <c r="J80" s="116"/>
      <c r="K80" s="116"/>
      <c r="L80" s="116"/>
      <c r="M80" s="116"/>
      <c r="N80" s="116"/>
      <c r="O80" s="113"/>
      <c r="P80" s="113"/>
      <c r="Q80" s="113"/>
      <c r="R80" s="113"/>
      <c r="S80" s="113"/>
      <c r="T80" s="113"/>
      <c r="U80" s="8"/>
      <c r="V80" s="8"/>
      <c r="W80" s="8"/>
      <c r="X80" s="8"/>
      <c r="Y80" s="8"/>
      <c r="Z80" s="8"/>
      <c r="AA80" s="8"/>
      <c r="AB80" s="8"/>
      <c r="AC80" s="8"/>
      <c r="AD80" s="8"/>
      <c r="AE80" s="8"/>
      <c r="AF80" s="8"/>
      <c r="AG80" s="8"/>
      <c r="AH80" s="8"/>
      <c r="AI80" s="8"/>
      <c r="AJ80" s="8"/>
      <c r="AK80" s="8"/>
      <c r="AL80" s="8"/>
    </row>
    <row r="81" spans="1:51" s="4" customFormat="1" x14ac:dyDescent="0.25">
      <c r="A81" s="8"/>
      <c r="C81" s="8"/>
      <c r="D81" s="8"/>
      <c r="G81" s="116"/>
      <c r="H81" s="109" t="s">
        <v>24</v>
      </c>
      <c r="I81" s="115" t="s">
        <v>43</v>
      </c>
      <c r="J81" s="116"/>
      <c r="K81" s="116"/>
      <c r="L81" s="116"/>
      <c r="M81" s="116"/>
      <c r="N81" s="116"/>
      <c r="O81" s="113"/>
      <c r="P81" s="113"/>
      <c r="Q81" s="113"/>
      <c r="R81" s="113"/>
      <c r="S81" s="113"/>
      <c r="T81" s="113"/>
      <c r="U81" s="8"/>
      <c r="V81" s="8"/>
      <c r="W81" s="8"/>
      <c r="X81" s="8"/>
      <c r="Y81" s="8"/>
      <c r="Z81" s="8"/>
      <c r="AA81" s="8"/>
      <c r="AB81" s="8"/>
      <c r="AC81" s="8"/>
      <c r="AD81" s="8"/>
      <c r="AE81" s="8"/>
      <c r="AF81" s="8"/>
      <c r="AG81" s="8"/>
      <c r="AH81" s="8"/>
      <c r="AI81" s="8"/>
      <c r="AJ81" s="8"/>
      <c r="AK81" s="8"/>
      <c r="AL81" s="8"/>
    </row>
    <row r="82" spans="1:51" s="4" customFormat="1" x14ac:dyDescent="0.25">
      <c r="A82" s="8"/>
      <c r="C82" s="8"/>
      <c r="D82" s="8"/>
      <c r="E82" s="8"/>
      <c r="F82" s="8"/>
      <c r="G82" s="116"/>
      <c r="H82" s="109" t="s">
        <v>25</v>
      </c>
      <c r="I82" s="115" t="s">
        <v>44</v>
      </c>
      <c r="J82" s="116"/>
      <c r="K82" s="116"/>
      <c r="L82" s="116"/>
      <c r="M82" s="116"/>
      <c r="N82" s="116"/>
      <c r="O82" s="113"/>
      <c r="P82" s="113"/>
      <c r="Q82" s="113"/>
      <c r="R82" s="113"/>
      <c r="S82" s="113"/>
      <c r="T82" s="113"/>
      <c r="U82" s="8"/>
      <c r="V82" s="8"/>
      <c r="W82" s="8"/>
      <c r="X82" s="8"/>
      <c r="Y82" s="8"/>
      <c r="Z82" s="8"/>
      <c r="AA82" s="8"/>
      <c r="AB82" s="8"/>
      <c r="AC82" s="8"/>
      <c r="AD82" s="8"/>
      <c r="AE82" s="8"/>
      <c r="AF82" s="8"/>
      <c r="AG82" s="8"/>
      <c r="AH82" s="8"/>
      <c r="AI82" s="8"/>
      <c r="AJ82" s="8"/>
      <c r="AK82" s="8"/>
      <c r="AL82" s="8"/>
    </row>
    <row r="83" spans="1:51" s="4" customFormat="1" x14ac:dyDescent="0.25">
      <c r="A83" s="8"/>
      <c r="C83" s="8"/>
      <c r="D83" s="8"/>
      <c r="E83" s="8"/>
      <c r="F83" s="8"/>
      <c r="G83" s="116"/>
      <c r="H83" s="109" t="s">
        <v>45</v>
      </c>
      <c r="I83" s="119" t="s">
        <v>26</v>
      </c>
      <c r="J83" s="117"/>
      <c r="K83" s="118">
        <f>E12</f>
        <v>46</v>
      </c>
      <c r="L83" s="115" t="s">
        <v>0</v>
      </c>
      <c r="M83" s="116"/>
      <c r="N83" s="116"/>
      <c r="O83" s="113"/>
      <c r="P83" s="113"/>
      <c r="Q83" s="113"/>
      <c r="R83" s="113"/>
      <c r="S83" s="113"/>
      <c r="T83" s="113"/>
      <c r="U83" s="8"/>
      <c r="V83" s="8"/>
      <c r="W83" s="8"/>
      <c r="X83" s="8"/>
      <c r="Y83" s="8"/>
      <c r="Z83" s="8"/>
      <c r="AA83" s="8"/>
      <c r="AB83" s="8"/>
      <c r="AC83" s="8"/>
      <c r="AD83" s="8"/>
      <c r="AE83" s="8"/>
      <c r="AF83" s="8"/>
      <c r="AG83" s="8"/>
      <c r="AH83" s="8"/>
      <c r="AI83" s="8"/>
      <c r="AJ83" s="8"/>
      <c r="AK83" s="8"/>
      <c r="AL83" s="8"/>
    </row>
    <row r="84" spans="1:51" s="4" customFormat="1" x14ac:dyDescent="0.25">
      <c r="A84" s="8"/>
      <c r="C84" s="8"/>
      <c r="D84" s="8"/>
      <c r="E84" s="8"/>
      <c r="F84" s="8"/>
      <c r="G84" s="116"/>
      <c r="H84" s="116"/>
      <c r="I84" s="119" t="s">
        <v>27</v>
      </c>
      <c r="J84" s="117"/>
      <c r="K84" s="118">
        <f>H12</f>
        <v>47</v>
      </c>
      <c r="L84" s="119" t="s">
        <v>0</v>
      </c>
      <c r="M84" s="116"/>
      <c r="N84" s="116"/>
      <c r="O84" s="113"/>
      <c r="P84" s="113"/>
      <c r="Q84" s="113"/>
      <c r="R84" s="113"/>
      <c r="S84" s="113"/>
      <c r="T84" s="113"/>
      <c r="U84" s="8"/>
      <c r="V84" s="8"/>
      <c r="W84" s="8"/>
      <c r="X84" s="8"/>
      <c r="Y84" s="8"/>
      <c r="Z84" s="8"/>
      <c r="AA84" s="8"/>
      <c r="AB84" s="8"/>
      <c r="AC84" s="8"/>
      <c r="AD84" s="8"/>
      <c r="AE84" s="8"/>
      <c r="AF84" s="8"/>
      <c r="AG84" s="8"/>
      <c r="AH84" s="8"/>
      <c r="AI84" s="8"/>
      <c r="AJ84" s="8"/>
      <c r="AK84" s="8"/>
      <c r="AL84" s="8"/>
    </row>
    <row r="85" spans="1:51" x14ac:dyDescent="0.25">
      <c r="C85" s="9"/>
      <c r="D85" s="9"/>
      <c r="E85" s="9"/>
      <c r="F85" s="9"/>
      <c r="G85" s="116"/>
      <c r="H85" s="116"/>
      <c r="I85" s="119" t="s">
        <v>28</v>
      </c>
      <c r="J85" s="117"/>
      <c r="K85" s="117"/>
      <c r="L85" s="118">
        <f>K12</f>
        <v>1161.5</v>
      </c>
      <c r="M85" s="119" t="s">
        <v>29</v>
      </c>
      <c r="N85" s="116"/>
      <c r="O85" s="113"/>
      <c r="P85" s="113"/>
      <c r="Q85" s="113"/>
      <c r="R85" s="113"/>
      <c r="S85" s="113"/>
      <c r="T85" s="113"/>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row>
    <row r="86" spans="1:51" x14ac:dyDescent="0.25">
      <c r="C86" s="9"/>
      <c r="D86" s="9"/>
      <c r="E86" s="9"/>
      <c r="F86" s="9"/>
      <c r="G86" s="116"/>
      <c r="H86" s="109" t="s">
        <v>46</v>
      </c>
      <c r="I86" s="115" t="s">
        <v>48</v>
      </c>
      <c r="J86" s="116"/>
      <c r="K86" s="116"/>
      <c r="L86" s="116"/>
      <c r="M86" s="116"/>
      <c r="N86" s="116"/>
      <c r="O86" s="113"/>
      <c r="P86" s="113"/>
      <c r="Q86" s="113"/>
      <c r="R86" s="113"/>
      <c r="S86" s="113"/>
      <c r="T86" s="113"/>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row>
    <row r="87" spans="1:51" x14ac:dyDescent="0.25">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row>
    <row r="88" spans="1:51" x14ac:dyDescent="0.25">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row>
    <row r="89" spans="1:51" x14ac:dyDescent="0.25">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row>
    <row r="90" spans="1:51" x14ac:dyDescent="0.25">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row>
    <row r="91" spans="1:51" x14ac:dyDescent="0.25">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row>
    <row r="92" spans="1:51" x14ac:dyDescent="0.25">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row>
    <row r="93" spans="1:51" x14ac:dyDescent="0.25">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row>
    <row r="94" spans="1:51" x14ac:dyDescent="0.25">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row>
    <row r="95" spans="1:51" x14ac:dyDescent="0.25">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row>
    <row r="96" spans="1:51" x14ac:dyDescent="0.25">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row>
    <row r="97" spans="3:51" x14ac:dyDescent="0.25">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row>
    <row r="98" spans="3:51" x14ac:dyDescent="0.25">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row>
    <row r="99" spans="3:51" x14ac:dyDescent="0.25">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row>
    <row r="100" spans="3:51" x14ac:dyDescent="0.25">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row>
    <row r="101" spans="3:51" x14ac:dyDescent="0.25">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row>
    <row r="102" spans="3:51" x14ac:dyDescent="0.25">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row>
    <row r="103" spans="3:51" x14ac:dyDescent="0.25">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row>
    <row r="104" spans="3:51" x14ac:dyDescent="0.25">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row>
    <row r="105" spans="3:51" x14ac:dyDescent="0.25">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row>
    <row r="106" spans="3:51" x14ac:dyDescent="0.25">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row>
    <row r="107" spans="3:51" x14ac:dyDescent="0.25">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row>
    <row r="108" spans="3:51" x14ac:dyDescent="0.25">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row>
    <row r="109" spans="3:51" x14ac:dyDescent="0.25">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row>
    <row r="110" spans="3:51" x14ac:dyDescent="0.25">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row>
    <row r="111" spans="3:51" x14ac:dyDescent="0.25">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row>
    <row r="112" spans="3:51" x14ac:dyDescent="0.25">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row>
    <row r="113" spans="3:51" x14ac:dyDescent="0.25">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row>
    <row r="114" spans="3:51" x14ac:dyDescent="0.25">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row>
    <row r="115" spans="3:51" x14ac:dyDescent="0.25">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row>
    <row r="116" spans="3:51" x14ac:dyDescent="0.25">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row>
    <row r="117" spans="3:51" x14ac:dyDescent="0.25">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row>
    <row r="118" spans="3:51" x14ac:dyDescent="0.25">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row>
    <row r="119" spans="3:51" x14ac:dyDescent="0.25">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row>
    <row r="120" spans="3:51" x14ac:dyDescent="0.25">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row>
    <row r="121" spans="3:51" x14ac:dyDescent="0.25">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row>
    <row r="122" spans="3:51" x14ac:dyDescent="0.25">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row>
    <row r="123" spans="3:51" x14ac:dyDescent="0.25">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row>
    <row r="124" spans="3:51" x14ac:dyDescent="0.25">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row>
    <row r="125" spans="3:51" x14ac:dyDescent="0.25">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row>
    <row r="126" spans="3:51" x14ac:dyDescent="0.25">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row>
    <row r="127" spans="3:51" x14ac:dyDescent="0.25">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row>
    <row r="128" spans="3:51" x14ac:dyDescent="0.25">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row>
    <row r="129" spans="3:51" x14ac:dyDescent="0.25">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row>
    <row r="130" spans="3:51" x14ac:dyDescent="0.25">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row>
    <row r="131" spans="3:51" x14ac:dyDescent="0.25">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row>
    <row r="132" spans="3:51" x14ac:dyDescent="0.25">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row>
    <row r="133" spans="3:51" x14ac:dyDescent="0.25">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row>
    <row r="134" spans="3:51" x14ac:dyDescent="0.25">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row>
    <row r="135" spans="3:51" x14ac:dyDescent="0.25">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row>
    <row r="136" spans="3:51" x14ac:dyDescent="0.25">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row>
    <row r="137" spans="3:51" x14ac:dyDescent="0.25">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row>
    <row r="138" spans="3:51" x14ac:dyDescent="0.25">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row>
    <row r="139" spans="3:51" x14ac:dyDescent="0.25">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row>
    <row r="140" spans="3:51" x14ac:dyDescent="0.25">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row>
    <row r="141" spans="3:51" x14ac:dyDescent="0.25">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row>
    <row r="142" spans="3:51" x14ac:dyDescent="0.25">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row>
    <row r="143" spans="3:51" x14ac:dyDescent="0.25">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row>
    <row r="144" spans="3:51" x14ac:dyDescent="0.25">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row>
    <row r="145" spans="3:51" x14ac:dyDescent="0.25">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row>
    <row r="146" spans="3:51" x14ac:dyDescent="0.25">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row>
    <row r="147" spans="3:51" x14ac:dyDescent="0.25">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row>
    <row r="148" spans="3:51" x14ac:dyDescent="0.25">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row>
    <row r="149" spans="3:51" x14ac:dyDescent="0.25">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row>
    <row r="150" spans="3:51" x14ac:dyDescent="0.25">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row>
    <row r="151" spans="3:51" x14ac:dyDescent="0.25">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row>
    <row r="152" spans="3:51" x14ac:dyDescent="0.25">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row>
    <row r="153" spans="3:51" x14ac:dyDescent="0.25">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row>
    <row r="154" spans="3:51" x14ac:dyDescent="0.25">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row>
    <row r="155" spans="3:51" x14ac:dyDescent="0.25">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row>
    <row r="156" spans="3:51" x14ac:dyDescent="0.25">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row>
    <row r="157" spans="3:51" x14ac:dyDescent="0.25">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row>
    <row r="158" spans="3:51" x14ac:dyDescent="0.25">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row>
    <row r="159" spans="3:51" x14ac:dyDescent="0.25">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row>
    <row r="160" spans="3:51" x14ac:dyDescent="0.25">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row>
    <row r="161" spans="3:51" x14ac:dyDescent="0.25">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row>
    <row r="162" spans="3:51" x14ac:dyDescent="0.25">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row>
    <row r="163" spans="3:51" x14ac:dyDescent="0.25">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row>
    <row r="164" spans="3:51" x14ac:dyDescent="0.25">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row>
    <row r="165" spans="3:51" x14ac:dyDescent="0.25">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row>
    <row r="166" spans="3:51" x14ac:dyDescent="0.25">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row>
    <row r="167" spans="3:51" x14ac:dyDescent="0.25">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row>
    <row r="168" spans="3:51" x14ac:dyDescent="0.25">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row>
    <row r="169" spans="3:51" x14ac:dyDescent="0.25">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row>
    <row r="170" spans="3:51" x14ac:dyDescent="0.25">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row>
    <row r="171" spans="3:51" x14ac:dyDescent="0.25">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row>
    <row r="172" spans="3:51" x14ac:dyDescent="0.25">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row>
    <row r="173" spans="3:51" x14ac:dyDescent="0.25">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row>
    <row r="174" spans="3:51" x14ac:dyDescent="0.25">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row>
  </sheetData>
  <mergeCells count="12">
    <mergeCell ref="BE28:BK28"/>
    <mergeCell ref="B69:BA69"/>
    <mergeCell ref="Z22:AC22"/>
    <mergeCell ref="W15:AF15"/>
    <mergeCell ref="W16:AF16"/>
    <mergeCell ref="W17:AF17"/>
    <mergeCell ref="W18:AF18"/>
    <mergeCell ref="W19:AF19"/>
    <mergeCell ref="AZ22:AZ23"/>
    <mergeCell ref="BA21:BA23"/>
    <mergeCell ref="B21:B23"/>
    <mergeCell ref="B55:BA55"/>
  </mergeCells>
  <conditionalFormatting sqref="C24:AY54 C56:AY68 C70:AY73">
    <cfRule type="expression" dxfId="0" priority="3">
      <formula>$B24&gt;C$7</formula>
    </cfRule>
  </conditionalFormatting>
  <printOptions horizontalCentered="1" verticalCentered="1"/>
  <pageMargins left="0.7" right="0.7" top="0.75" bottom="0.75" header="0.3" footer="0.3"/>
  <pageSetup paperSize="3" scale="40" orientation="landscape" r:id="rId1"/>
  <headerFooter>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Big Cliff</vt:lpstr>
      <vt:lpstr>Big Cliff 042511</vt:lpstr>
      <vt:lpstr>'Big Cliff'!Print_Area</vt:lpstr>
      <vt:lpstr>'Big Cliff 042511'!Print_Area</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K Askelson</dc:creator>
  <cp:lastModifiedBy>DoD_Admin</cp:lastModifiedBy>
  <cp:lastPrinted>2012-11-23T19:59:39Z</cp:lastPrinted>
  <dcterms:created xsi:type="dcterms:W3CDTF">2009-07-30T19:52:30Z</dcterms:created>
  <dcterms:modified xsi:type="dcterms:W3CDTF">2020-12-16T19:06:56Z</dcterms:modified>
</cp:coreProperties>
</file>